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1" r:id="rId1"/>
    <sheet name="Fortalecimiento" sheetId="2" r:id="rId2"/>
  </sheets>
  <definedNames>
    <definedName name="_xlnm._FilterDatabase" localSheetId="1" hidden="1">Fortalecimiento!$A$34:$AB$85</definedName>
    <definedName name="_xlnm.Print_Area" localSheetId="1">Fortalecimiento!$A$30:$T$91</definedName>
  </definedNames>
  <calcPr calcId="125725"/>
</workbook>
</file>

<file path=xl/calcChain.xml><?xml version="1.0" encoding="utf-8"?>
<calcChain xmlns="http://schemas.openxmlformats.org/spreadsheetml/2006/main">
  <c r="P83" i="2"/>
  <c r="I83"/>
  <c r="P18"/>
  <c r="I18"/>
  <c r="P197" i="1"/>
  <c r="J197"/>
  <c r="I197"/>
  <c r="P144"/>
  <c r="J144"/>
  <c r="I144"/>
  <c r="P109"/>
  <c r="J109"/>
  <c r="I109"/>
  <c r="P60"/>
  <c r="I60"/>
  <c r="P52"/>
  <c r="I52"/>
  <c r="P36"/>
  <c r="J36"/>
  <c r="I36"/>
  <c r="S197"/>
  <c r="R197"/>
  <c r="Q197"/>
  <c r="N197"/>
  <c r="M197"/>
  <c r="L197"/>
  <c r="K197"/>
  <c r="T73" i="2"/>
  <c r="O73"/>
  <c r="O196" i="1"/>
  <c r="T196"/>
  <c r="O71" i="2" l="1"/>
  <c r="O61"/>
  <c r="O58"/>
  <c r="K36" i="1" l="1"/>
  <c r="L36"/>
  <c r="M36"/>
  <c r="N36"/>
  <c r="Q36"/>
  <c r="R36"/>
  <c r="S36"/>
  <c r="T71" i="2" l="1"/>
  <c r="O35" i="1"/>
  <c r="T35" s="1"/>
  <c r="O63" i="2"/>
  <c r="O195" i="1" l="1"/>
  <c r="T195" s="1"/>
  <c r="O194" l="1"/>
  <c r="T194" s="1"/>
  <c r="O193"/>
  <c r="T193" s="1"/>
  <c r="O104" l="1"/>
  <c r="T104" s="1"/>
  <c r="O172"/>
  <c r="T172" s="1"/>
  <c r="O74" i="2" l="1"/>
  <c r="T74" s="1"/>
  <c r="O192" i="1"/>
  <c r="T192" s="1"/>
  <c r="O72" i="2"/>
  <c r="T72" s="1"/>
  <c r="O191" i="1"/>
  <c r="T191" s="1"/>
  <c r="O190"/>
  <c r="T190" s="1"/>
  <c r="O189"/>
  <c r="T189" s="1"/>
  <c r="O188"/>
  <c r="T188" s="1"/>
  <c r="O11" i="2"/>
  <c r="T11" s="1"/>
  <c r="O187" i="1"/>
  <c r="T187" s="1"/>
  <c r="S18" i="2"/>
  <c r="R18"/>
  <c r="Q18"/>
  <c r="N18"/>
  <c r="M18"/>
  <c r="L18"/>
  <c r="K18"/>
  <c r="J18"/>
  <c r="O17"/>
  <c r="T17" s="1"/>
  <c r="O186" i="1"/>
  <c r="T186" s="1"/>
  <c r="O69" i="2" l="1"/>
  <c r="T69" s="1"/>
  <c r="O68"/>
  <c r="T68" s="1"/>
  <c r="O67"/>
  <c r="T67" s="1"/>
  <c r="O70"/>
  <c r="T70" s="1"/>
  <c r="O185" i="1" l="1"/>
  <c r="T185" l="1"/>
  <c r="O184"/>
  <c r="T184" s="1"/>
  <c r="O183" l="1"/>
  <c r="T183" s="1"/>
  <c r="O21"/>
  <c r="T21" s="1"/>
  <c r="O7" l="1"/>
  <c r="T7" s="1"/>
  <c r="O8"/>
  <c r="T8" s="1"/>
  <c r="O182"/>
  <c r="T182" s="1"/>
  <c r="S52"/>
  <c r="R52"/>
  <c r="Q52"/>
  <c r="J52"/>
  <c r="K52"/>
  <c r="L52"/>
  <c r="M52"/>
  <c r="N52"/>
  <c r="O51"/>
  <c r="T51" s="1"/>
  <c r="O22"/>
  <c r="T22" s="1"/>
  <c r="O34"/>
  <c r="T34" s="1"/>
  <c r="Q144" l="1"/>
  <c r="R144"/>
  <c r="S144"/>
  <c r="O142"/>
  <c r="L144"/>
  <c r="M144"/>
  <c r="N144"/>
  <c r="K144"/>
  <c r="O143"/>
  <c r="T143" s="1"/>
  <c r="O10" i="2" l="1"/>
  <c r="T10" s="1"/>
  <c r="O140" i="1"/>
  <c r="T140" s="1"/>
  <c r="O141"/>
  <c r="T142"/>
  <c r="T141"/>
  <c r="I111"/>
  <c r="O63" l="1"/>
  <c r="O31"/>
  <c r="T31" s="1"/>
  <c r="T63" l="1"/>
  <c r="O180"/>
  <c r="T180" s="1"/>
  <c r="O181"/>
  <c r="T181" l="1"/>
  <c r="O65" i="2"/>
  <c r="T65" s="1"/>
  <c r="O66"/>
  <c r="T66" s="1"/>
  <c r="O64"/>
  <c r="T64" s="1"/>
  <c r="O178" i="1" l="1"/>
  <c r="T63" i="2"/>
  <c r="O62"/>
  <c r="T62" s="1"/>
  <c r="O179" i="1"/>
  <c r="T179" s="1"/>
  <c r="T61" i="2" l="1"/>
  <c r="O59" i="1"/>
  <c r="T59" s="1"/>
  <c r="O177"/>
  <c r="T177" s="1"/>
  <c r="O176"/>
  <c r="T176" l="1"/>
  <c r="T178"/>
  <c r="O48"/>
  <c r="T48" s="1"/>
  <c r="O175"/>
  <c r="T175" s="1"/>
  <c r="S83" i="2"/>
  <c r="R83"/>
  <c r="Q83"/>
  <c r="J83"/>
  <c r="K83"/>
  <c r="L83"/>
  <c r="M83"/>
  <c r="N83"/>
  <c r="O60" l="1"/>
  <c r="T60" s="1"/>
  <c r="O59"/>
  <c r="T59" s="1"/>
  <c r="O75" i="1" l="1"/>
  <c r="T75" s="1"/>
  <c r="O33"/>
  <c r="T33" s="1"/>
  <c r="O174" l="1"/>
  <c r="T174" s="1"/>
  <c r="M109" l="1"/>
  <c r="T58" i="2"/>
  <c r="O57"/>
  <c r="T57" s="1"/>
  <c r="O19" i="1"/>
  <c r="T19" s="1"/>
  <c r="O56" i="2" l="1"/>
  <c r="T56" s="1"/>
  <c r="O55"/>
  <c r="O54"/>
  <c r="T54" s="1"/>
  <c r="O83" i="1"/>
  <c r="T83" s="1"/>
  <c r="T55" i="2" l="1"/>
  <c r="O53"/>
  <c r="T53" s="1"/>
  <c r="O52"/>
  <c r="T52" s="1"/>
  <c r="O131" i="1" l="1"/>
  <c r="T131" s="1"/>
  <c r="O132"/>
  <c r="T132" s="1"/>
  <c r="O139" l="1"/>
  <c r="T139" s="1"/>
  <c r="J60" l="1"/>
  <c r="O51" i="2"/>
  <c r="T51" s="1"/>
  <c r="O171" i="1" l="1"/>
  <c r="T171" s="1"/>
  <c r="O173"/>
  <c r="T173" l="1"/>
  <c r="O82"/>
  <c r="T82" s="1"/>
  <c r="O50" i="2" l="1"/>
  <c r="T50" s="1"/>
  <c r="O6"/>
  <c r="O6" i="1" l="1"/>
  <c r="O65"/>
  <c r="O66"/>
  <c r="O67"/>
  <c r="O68"/>
  <c r="O69"/>
  <c r="O70"/>
  <c r="O71"/>
  <c r="O72"/>
  <c r="O73"/>
  <c r="O78"/>
  <c r="O79"/>
  <c r="O80"/>
  <c r="O81"/>
  <c r="O84"/>
  <c r="O85"/>
  <c r="O86"/>
  <c r="O87"/>
  <c r="O89"/>
  <c r="O90"/>
  <c r="O91"/>
  <c r="O92"/>
  <c r="O93"/>
  <c r="O96"/>
  <c r="O97"/>
  <c r="O98"/>
  <c r="O99"/>
  <c r="O100"/>
  <c r="O101"/>
  <c r="O102"/>
  <c r="O103"/>
  <c r="O105"/>
  <c r="O106"/>
  <c r="O107"/>
  <c r="O108"/>
  <c r="O164"/>
  <c r="T164" s="1"/>
  <c r="O49" i="2" l="1"/>
  <c r="T49" s="1"/>
  <c r="O74" i="1" l="1"/>
  <c r="O76"/>
  <c r="O77"/>
  <c r="O88"/>
  <c r="O95"/>
  <c r="O64"/>
  <c r="T64" l="1"/>
  <c r="O109"/>
  <c r="O94"/>
  <c r="O170"/>
  <c r="T170" s="1"/>
  <c r="O169" l="1"/>
  <c r="T169" l="1"/>
  <c r="O48" i="2"/>
  <c r="T48" s="1"/>
  <c r="O47"/>
  <c r="T47" s="1"/>
  <c r="O46" l="1"/>
  <c r="T46" s="1"/>
  <c r="O75"/>
  <c r="T75" s="1"/>
  <c r="O82" l="1"/>
  <c r="T82" s="1"/>
  <c r="O77"/>
  <c r="T77" s="1"/>
  <c r="O45" l="1"/>
  <c r="T45" s="1"/>
  <c r="O44" l="1"/>
  <c r="T44" s="1"/>
  <c r="O43"/>
  <c r="T43" s="1"/>
  <c r="O42" l="1"/>
  <c r="T42" s="1"/>
  <c r="T80" i="1" l="1"/>
  <c r="O41" i="2" l="1"/>
  <c r="T41" s="1"/>
  <c r="O133" i="1" l="1"/>
  <c r="N60" l="1"/>
  <c r="M60"/>
  <c r="M111" s="1"/>
  <c r="O40" i="2"/>
  <c r="T40" s="1"/>
  <c r="O76"/>
  <c r="T76" l="1"/>
  <c r="L60" i="1"/>
  <c r="O81" i="2"/>
  <c r="T81" s="1"/>
  <c r="K60" i="1" l="1"/>
  <c r="L109"/>
  <c r="O56"/>
  <c r="O57"/>
  <c r="O58"/>
  <c r="T58" s="1"/>
  <c r="O55"/>
  <c r="O40"/>
  <c r="O41"/>
  <c r="O43"/>
  <c r="O44"/>
  <c r="O45"/>
  <c r="O46"/>
  <c r="O47"/>
  <c r="O49"/>
  <c r="O50"/>
  <c r="O39"/>
  <c r="O9"/>
  <c r="O10"/>
  <c r="O11"/>
  <c r="O12"/>
  <c r="O13"/>
  <c r="O14"/>
  <c r="O15"/>
  <c r="O16"/>
  <c r="O17"/>
  <c r="O18"/>
  <c r="O20"/>
  <c r="T20" s="1"/>
  <c r="O23"/>
  <c r="O24"/>
  <c r="O25"/>
  <c r="O26"/>
  <c r="O27"/>
  <c r="O28"/>
  <c r="O29"/>
  <c r="O30"/>
  <c r="O32"/>
  <c r="O36" l="1"/>
  <c r="O52"/>
  <c r="O60"/>
  <c r="L111"/>
  <c r="O168"/>
  <c r="T168" s="1"/>
  <c r="O39" i="2" l="1"/>
  <c r="T39" s="1"/>
  <c r="O38" l="1"/>
  <c r="T38" s="1"/>
  <c r="O37"/>
  <c r="O167" i="1"/>
  <c r="T167" l="1"/>
  <c r="T37" i="2"/>
  <c r="T73" i="1"/>
  <c r="T105"/>
  <c r="T103"/>
  <c r="T98"/>
  <c r="T96"/>
  <c r="T84"/>
  <c r="T108" l="1"/>
  <c r="T100"/>
  <c r="T107"/>
  <c r="T99"/>
  <c r="O16" i="2"/>
  <c r="T16" s="1"/>
  <c r="T27" i="1"/>
  <c r="T89" l="1"/>
  <c r="T65"/>
  <c r="T6" i="2" l="1"/>
  <c r="O80"/>
  <c r="T80" s="1"/>
  <c r="O79"/>
  <c r="O78"/>
  <c r="T78" s="1"/>
  <c r="T79" l="1"/>
  <c r="O166" i="1"/>
  <c r="T166" s="1"/>
  <c r="O35" i="2" l="1"/>
  <c r="O36"/>
  <c r="T36" s="1"/>
  <c r="Q109" i="1"/>
  <c r="R109"/>
  <c r="S109"/>
  <c r="O83" i="2" l="1"/>
  <c r="T35"/>
  <c r="T83" s="1"/>
  <c r="P111" i="1" l="1"/>
  <c r="T45"/>
  <c r="K111" l="1"/>
  <c r="J111"/>
  <c r="T95" l="1"/>
  <c r="O9" i="2" l="1"/>
  <c r="T9" s="1"/>
  <c r="T46" i="1" l="1"/>
  <c r="T29" l="1"/>
  <c r="T94"/>
  <c r="T92"/>
  <c r="T91"/>
  <c r="T93" l="1"/>
  <c r="T86"/>
  <c r="T69" l="1"/>
  <c r="T68"/>
  <c r="T66"/>
  <c r="T56"/>
  <c r="T32"/>
  <c r="O165" l="1"/>
  <c r="T165" s="1"/>
  <c r="O163"/>
  <c r="O126"/>
  <c r="O127"/>
  <c r="T127" s="1"/>
  <c r="O128"/>
  <c r="T128" s="1"/>
  <c r="O129"/>
  <c r="T129" s="1"/>
  <c r="O130"/>
  <c r="T130" s="1"/>
  <c r="T133"/>
  <c r="O134"/>
  <c r="T134" s="1"/>
  <c r="O135"/>
  <c r="T135" s="1"/>
  <c r="O136"/>
  <c r="T136" s="1"/>
  <c r="O137"/>
  <c r="T137" s="1"/>
  <c r="O138"/>
  <c r="T138" s="1"/>
  <c r="T67"/>
  <c r="T70"/>
  <c r="T71"/>
  <c r="T72"/>
  <c r="T74"/>
  <c r="T76"/>
  <c r="T77"/>
  <c r="T78"/>
  <c r="T79"/>
  <c r="T81"/>
  <c r="T85"/>
  <c r="T88"/>
  <c r="T90"/>
  <c r="T97"/>
  <c r="T101"/>
  <c r="T102"/>
  <c r="T106"/>
  <c r="T57"/>
  <c r="Q60"/>
  <c r="R60"/>
  <c r="S60"/>
  <c r="T40"/>
  <c r="T41"/>
  <c r="T43"/>
  <c r="T44"/>
  <c r="T47"/>
  <c r="T49"/>
  <c r="T50"/>
  <c r="T9"/>
  <c r="T10"/>
  <c r="T11"/>
  <c r="T12"/>
  <c r="T13"/>
  <c r="T14"/>
  <c r="T15"/>
  <c r="T16"/>
  <c r="T17"/>
  <c r="T18"/>
  <c r="T23"/>
  <c r="T24"/>
  <c r="T25"/>
  <c r="T26"/>
  <c r="T28"/>
  <c r="T30"/>
  <c r="O144" l="1"/>
  <c r="O197"/>
  <c r="T126"/>
  <c r="T144" s="1"/>
  <c r="T6"/>
  <c r="T36" s="1"/>
  <c r="T87"/>
  <c r="T109" s="1"/>
  <c r="S111"/>
  <c r="R111"/>
  <c r="Q111"/>
  <c r="T163"/>
  <c r="T197" s="1"/>
  <c r="T55"/>
  <c r="T60" s="1"/>
  <c r="N111"/>
  <c r="T39"/>
  <c r="T52" s="1"/>
  <c r="O15" i="2"/>
  <c r="T15" s="1"/>
  <c r="O14"/>
  <c r="T14" s="1"/>
  <c r="O13"/>
  <c r="O12"/>
  <c r="O8"/>
  <c r="O7"/>
  <c r="O18" l="1"/>
  <c r="T111" i="1"/>
  <c r="T13" i="2"/>
  <c r="T12"/>
  <c r="O111" i="1"/>
  <c r="T8" i="2"/>
  <c r="T7"/>
  <c r="T18" l="1"/>
</calcChain>
</file>

<file path=xl/sharedStrings.xml><?xml version="1.0" encoding="utf-8"?>
<sst xmlns="http://schemas.openxmlformats.org/spreadsheetml/2006/main" count="1269" uniqueCount="463">
  <si>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</si>
  <si>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</si>
  <si>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</si>
  <si>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</si>
  <si>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</si>
  <si>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</si>
  <si>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</si>
  <si>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</si>
  <si>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</si>
  <si>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</si>
  <si>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</si>
  <si>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</si>
  <si>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</si>
  <si>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</si>
  <si>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</si>
  <si>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</si>
  <si>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</si>
  <si>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</si>
  <si>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</si>
  <si>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</si>
  <si>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</si>
  <si>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</si>
  <si>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</si>
  <si>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</si>
  <si>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</si>
  <si>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ERIKA ALEJANDRA VELAZQUEZ TORRES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</si>
  <si>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</si>
  <si>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</si>
  <si>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</si>
  <si>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</si>
  <si>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</si>
  <si>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</si>
  <si>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</si>
  <si>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</si>
  <si>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</si>
  <si>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</si>
  <si>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</si>
  <si>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</si>
  <si>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</si>
  <si>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</si>
  <si>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</si>
  <si>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</si>
  <si>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</si>
  <si>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</si>
  <si>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PROMOCION ECONOMICA Y TURISMO</t>
  </si>
  <si>
    <t>BELEN DE JESUS ROSAS ALVAREZ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</si>
  <si>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</si>
  <si>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</si>
  <si>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</si>
  <si>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</si>
  <si>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</si>
  <si>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</si>
  <si>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</si>
  <si>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</si>
  <si>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</si>
  <si>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</si>
  <si>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</si>
  <si>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</si>
  <si>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</si>
  <si>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</si>
  <si>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</si>
  <si>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</si>
  <si>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</si>
  <si>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</si>
  <si>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</si>
  <si>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</si>
  <si>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</si>
  <si>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</si>
  <si>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</si>
  <si>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</si>
  <si>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</si>
  <si>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</si>
  <si>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</si>
  <si>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</si>
  <si>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</si>
  <si>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</si>
  <si>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</si>
  <si>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</si>
  <si>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</si>
  <si>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</si>
  <si>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</si>
  <si>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</si>
  <si>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</si>
  <si>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</si>
  <si>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</si>
  <si>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</si>
  <si>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</si>
  <si>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</si>
  <si>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</si>
  <si>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</si>
  <si>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</si>
  <si>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</si>
  <si>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</si>
  <si>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</si>
  <si>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</si>
  <si>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</si>
  <si>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</si>
  <si>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</si>
  <si>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</si>
  <si>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</si>
  <si>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</si>
  <si>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</si>
  <si>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</si>
  <si>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</si>
  <si>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</si>
  <si>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</si>
  <si>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</si>
  <si>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</si>
  <si>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</si>
  <si>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</si>
  <si>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</si>
  <si>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</si>
  <si>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</si>
  <si>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</si>
  <si>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</si>
  <si>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</si>
  <si>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</si>
  <si>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</si>
  <si>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</si>
  <si>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</si>
  <si>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</si>
  <si>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</si>
  <si>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</si>
  <si>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</si>
  <si>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</si>
  <si>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</si>
  <si>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</si>
  <si>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</si>
  <si>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</si>
  <si>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</si>
  <si>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</si>
  <si>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</si>
  <si>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</si>
  <si>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</si>
  <si>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</si>
  <si>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</si>
  <si>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</si>
  <si>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</si>
  <si>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</si>
  <si>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</si>
  <si>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</si>
  <si>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</si>
  <si>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</si>
  <si>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</si>
  <si>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</si>
  <si>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</si>
  <si>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</si>
  <si>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</si>
  <si>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</si>
  <si>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AURORA PULIDO HERNANDEZ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</si>
  <si>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</si>
  <si>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</si>
  <si>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</si>
  <si>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</si>
  <si>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</si>
  <si>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</si>
  <si>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</si>
  <si>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</si>
  <si>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</si>
  <si>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</si>
  <si>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</si>
  <si>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</si>
  <si>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</si>
  <si>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</si>
  <si>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</si>
  <si>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</si>
  <si>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</si>
  <si>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</si>
  <si>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</si>
  <si>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</si>
  <si>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</si>
  <si>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</si>
  <si>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</si>
  <si>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</si>
  <si>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</si>
  <si>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</si>
  <si>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</si>
  <si>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</si>
  <si>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</si>
  <si>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</si>
  <si>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</si>
  <si>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</si>
  <si>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</si>
  <si>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</si>
  <si>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</si>
  <si>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</si>
  <si>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</si>
  <si>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</si>
  <si>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</si>
  <si>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</si>
  <si>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</si>
  <si>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</si>
  <si>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</si>
  <si>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NELIDA GUADALUPE  SILVA CISNEROS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</si>
  <si>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</si>
  <si>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</si>
  <si>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</si>
  <si>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</si>
  <si>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</si>
  <si>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</si>
  <si>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</si>
  <si>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</si>
  <si>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PROMOTOR TURISTICO</t>
  </si>
  <si>
    <t>AUXILIAR DE ASEO PUBLICO B</t>
  </si>
  <si>
    <t>AUXILIAR DE ALUMBRADO PUBLICO</t>
  </si>
  <si>
    <t>AUXILIAR DE PARQUES Y JARDINES C</t>
  </si>
  <si>
    <t>PARAMEDICO MOTORIZADO</t>
  </si>
  <si>
    <t>INSPECTOR DE ASEO PUBLICO</t>
  </si>
  <si>
    <t>AUXILIAR AGUA POTABLE B</t>
  </si>
  <si>
    <t>AUXILIAR DE PLANTA DE TRATAMIENTO</t>
  </si>
  <si>
    <t>V</t>
  </si>
  <si>
    <t>OMAR ALBERTO ARIAS REYES</t>
  </si>
  <si>
    <t>EYMARD CUITLAHUAC BENITEZ LLAMAS</t>
  </si>
  <si>
    <t>ELVIRA CAMPOS GUTIERREZ</t>
  </si>
  <si>
    <t>DAVID PEREZ GARCIA</t>
  </si>
  <si>
    <t>PRICILIA DE LA PAZ GARCIA PEREZ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</si>
  <si>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</si>
  <si>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</si>
  <si>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</si>
  <si>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</si>
  <si>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</si>
  <si>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</si>
  <si>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</si>
  <si>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</si>
  <si>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</si>
  <si>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</si>
  <si>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</si>
  <si>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</si>
  <si>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</si>
  <si>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</si>
  <si>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</si>
  <si>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</si>
  <si>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</si>
  <si>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</si>
  <si>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</si>
  <si>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</si>
  <si>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</si>
  <si>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</si>
  <si>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ESTHER GABRIELA PADILLA GUTIERREZ</t>
  </si>
  <si>
    <t>VITELIO OSORIO BRAVO</t>
  </si>
  <si>
    <t>MONICA ISABEL ALVAREZ TORRES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</si>
  <si>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</si>
  <si>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</si>
  <si>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</si>
  <si>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</si>
  <si>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</si>
  <si>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</si>
  <si>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</si>
  <si>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</si>
  <si>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J. JESUS MORALES SANCHEZ</t>
  </si>
  <si>
    <t>REYES GASPAR LOZA DURAN</t>
  </si>
  <si>
    <t>ROGELIO MACIAS RUIZ</t>
  </si>
  <si>
    <t>ASPIRANTE A POLICIA</t>
  </si>
  <si>
    <t>POLICIA TERCERO</t>
  </si>
  <si>
    <t>POLICIA</t>
  </si>
  <si>
    <t>AARON ISRAEL CARRERO GARCIA</t>
  </si>
  <si>
    <t>RAMIRO RAMIREZ SOTO</t>
  </si>
  <si>
    <t>ZENON VICENTE DEL ANGEL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</si>
  <si>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</si>
  <si>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</si>
  <si>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</si>
  <si>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</si>
  <si>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</si>
  <si>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</si>
  <si>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</si>
  <si>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</si>
  <si>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</si>
  <si>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</si>
  <si>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</si>
  <si>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</si>
  <si>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</si>
  <si>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KARINA TOSCANO LOPEZ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</si>
  <si>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</si>
  <si>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</si>
  <si>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</si>
  <si>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</si>
  <si>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</si>
  <si>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URIEL NEFTALI PLASCENCIA MEJIA</t>
  </si>
  <si>
    <t>OLGA LIDIA MALDONADO LOPEZ</t>
  </si>
  <si>
    <t>PROYECTOS AGROPECUARIOS</t>
  </si>
  <si>
    <t>ROSA ISELA OLVERA ANAYA</t>
  </si>
  <si>
    <t>LUIS ARMANDO GOMEZ GOMEZ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</si>
  <si>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</si>
  <si>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</si>
  <si>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</si>
  <si>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</si>
  <si>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</si>
  <si>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OFICIALIA MAYOR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</si>
  <si>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</si>
  <si>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</si>
  <si>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</si>
  <si>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</si>
  <si>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</si>
  <si>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</si>
  <si>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</si>
  <si>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</si>
  <si>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</si>
  <si>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</si>
  <si>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</si>
  <si>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</si>
  <si>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</si>
  <si>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</si>
  <si>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</si>
  <si>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</si>
  <si>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</si>
  <si>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</si>
  <si>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</si>
  <si>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</si>
  <si>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</si>
  <si>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>COMUNICACION SOCIAL Y PARTICIPACION CIUDADANA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</si>
  <si>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</si>
  <si>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</si>
  <si>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</si>
  <si>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</si>
  <si>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</si>
  <si>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</si>
  <si>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</si>
  <si>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</si>
  <si>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</si>
  <si>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</si>
  <si>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</si>
  <si>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</si>
  <si>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</si>
  <si>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</si>
  <si>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</si>
  <si>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</si>
  <si>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</si>
  <si>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</si>
  <si>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</si>
  <si>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</si>
  <si>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</si>
  <si>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</si>
  <si>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</si>
  <si>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</si>
  <si>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</si>
  <si>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JCT_02-02018-21/03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</si>
  <si>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</si>
  <si>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</si>
  <si>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</si>
  <si>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</si>
  <si>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</si>
  <si>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</si>
  <si>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</si>
  <si>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</si>
  <si>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</si>
  <si>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</si>
  <si>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</si>
  <si>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JAP-02-02018-21/03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</si>
  <si>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</si>
  <si>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</si>
  <si>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</si>
  <si>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</si>
  <si>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</si>
  <si>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</si>
  <si>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</si>
  <si>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</si>
  <si>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</si>
  <si>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</si>
  <si>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</si>
  <si>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</si>
  <si>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</si>
  <si>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</si>
  <si>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</si>
  <si>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</si>
  <si>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JSM-15-02018-21/03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</si>
  <si>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</si>
  <si>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</si>
  <si>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</si>
  <si>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</si>
  <si>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</si>
  <si>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</si>
  <si>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</si>
  <si>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</si>
  <si>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</si>
  <si>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</si>
  <si>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</si>
  <si>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</si>
  <si>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</si>
  <si>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</si>
  <si>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</si>
  <si>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</si>
  <si>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</si>
  <si>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</si>
  <si>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</si>
  <si>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</si>
  <si>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</si>
  <si>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</si>
  <si>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</si>
  <si>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</si>
  <si>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</si>
  <si>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</si>
  <si>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</si>
  <si>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</si>
  <si>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</si>
  <si>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</si>
  <si>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JPC-04-02018-21/03</t>
  </si>
  <si>
    <t>JCP-06-02018-21/03</t>
  </si>
  <si>
    <t>JCU-01-02018-21/02</t>
  </si>
  <si>
    <t>JPT-01-02018-21/02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</si>
  <si>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</si>
  <si>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</si>
  <si>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</si>
  <si>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</si>
  <si>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</si>
  <si>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</si>
  <si>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</si>
  <si>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</si>
  <si>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JCU-02-02018-21/02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</si>
  <si>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</si>
  <si>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</si>
  <si>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</si>
  <si>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</si>
  <si>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</si>
  <si>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</si>
  <si>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JAY-03-02018-21/03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</si>
  <si>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</si>
  <si>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</si>
  <si>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</si>
  <si>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</si>
  <si>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</si>
  <si>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</si>
  <si>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</si>
  <si>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</si>
  <si>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</si>
  <si>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</si>
  <si>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</si>
  <si>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</si>
  <si>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</si>
  <si>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</si>
  <si>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</si>
  <si>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</si>
  <si>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</si>
  <si>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INSTITUTO DE LA MUJER Y JUVENTUD</t>
  </si>
  <si>
    <t>RAMON ANGEL ORTEGA ZERMEÑO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</si>
  <si>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</si>
  <si>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</si>
  <si>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</si>
  <si>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</si>
  <si>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</si>
  <si>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</si>
  <si>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JCP-08-02018-21/03</t>
  </si>
  <si>
    <t>AURELIO MACIAS RUIZ</t>
  </si>
  <si>
    <t>CESAR ROBLES IÑIGUEZ</t>
  </si>
  <si>
    <t>INFORMATICA</t>
  </si>
  <si>
    <t>JUAN MANUEL MARTIN VAZQUEZ</t>
  </si>
  <si>
    <t>RAMON SANCHEZ HERRERA</t>
  </si>
  <si>
    <t>GERSON SALATHIEL ARELLANO SANTAMARIA</t>
  </si>
  <si>
    <t>MARIA JULIA HIPOLITO MORENO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</si>
  <si>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</si>
  <si>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</si>
  <si>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</si>
  <si>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</si>
  <si>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</si>
  <si>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</si>
  <si>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</si>
  <si>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</si>
  <si>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</si>
  <si>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</si>
  <si>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JUAN JOSE GAMA CASTELLANOS</t>
  </si>
  <si>
    <t>JIF-02-02012-15/03</t>
  </si>
  <si>
    <t>NOMINA CORRESPONDIENTE DEL 01 AL 15 DE DICIEMBRE DE 2018</t>
  </si>
  <si>
    <t>MARIA TERESA GONZALEZ LOZANO</t>
  </si>
  <si>
    <t>SANTIAGO SALAZAR ROBLES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</si>
</sst>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2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/>
    <xf numFmtId="4" fontId="8" fillId="0" borderId="0" xfId="0" applyNumberFormat="1" applyFont="1" applyFill="1"/>
    <xf numFmtId="43" fontId="4" fillId="0" borderId="0" xfId="0" applyNumberFormat="1" applyFont="1" applyFill="1"/>
    <xf numFmtId="4" fontId="0" fillId="0" borderId="0" xfId="0" applyNumberFormat="1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X204"/>
  <sheetViews>
    <sheetView topLeftCell="B115" zoomScale="80" zoomScaleNormal="80" workbookViewId="0">
      <pane xSplit="2" topLeftCell="D1" activePane="topRight" state="frozen"/>
      <selection activeCell="B67" sqref="B67"/>
      <selection pane="topRight" activeCell="U3" sqref="U1:AG1048576"/>
    </sheetView>
  </sheetViews>
  <sheetFormatPr baseColWidth="10" defaultRowHeight="15"/>
  <cols>
    <col min="1" max="1" width="11.42578125" style="41"/>
    <col min="2" max="2" width="6.42578125" style="41" customWidth="1"/>
    <col min="3" max="3" width="45.7109375" style="41" bestFit="1" customWidth="1"/>
    <col min="4" max="4" width="33" style="41" customWidth="1"/>
    <col min="5" max="5" width="28" style="41" customWidth="1"/>
    <col min="6" max="6" width="15.140625" style="41" customWidth="1"/>
    <col min="7" max="7" width="22.85546875" style="41" customWidth="1"/>
    <col min="8" max="8" width="6" style="41" customWidth="1"/>
    <col min="9" max="9" width="15.42578125" style="41" customWidth="1"/>
    <col min="10" max="11" width="11.42578125" style="41"/>
    <col min="12" max="12" width="14.85546875" style="41" customWidth="1"/>
    <col min="13" max="14" width="11.42578125" style="41"/>
    <col min="15" max="15" width="20.5703125" style="41" customWidth="1"/>
    <col min="16" max="19" width="11.42578125" style="41"/>
    <col min="20" max="20" width="15.140625" style="41" customWidth="1"/>
    <col min="21" max="16384" width="11.42578125" style="41"/>
  </cols>
  <sheetData>
    <row r="1" spans="2:21" ht="15.75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2:21" ht="15.75">
      <c r="B2" s="50" t="s">
        <v>460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1" ht="15.7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2:21" ht="15.75">
      <c r="B4" s="21" t="s">
        <v>1</v>
      </c>
      <c r="C4" s="21" t="s">
        <v>2</v>
      </c>
      <c r="D4" s="22" t="s">
        <v>3</v>
      </c>
      <c r="E4" s="22" t="s">
        <v>4</v>
      </c>
      <c r="F4" s="21" t="s">
        <v>5</v>
      </c>
      <c r="G4" s="21" t="s">
        <v>6</v>
      </c>
      <c r="H4" s="21" t="s">
        <v>7</v>
      </c>
      <c r="I4" s="23" t="s">
        <v>8</v>
      </c>
      <c r="J4" s="23" t="s">
        <v>9</v>
      </c>
      <c r="K4" s="23" t="s">
        <v>10</v>
      </c>
      <c r="L4" s="22" t="s">
        <v>11</v>
      </c>
      <c r="M4" s="22" t="s">
        <v>12</v>
      </c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24" t="s">
        <v>19</v>
      </c>
    </row>
    <row r="5" spans="2:21" ht="15.75">
      <c r="C5" s="6" t="s">
        <v>20</v>
      </c>
      <c r="D5" s="2"/>
      <c r="E5" s="2"/>
      <c r="F5" s="3"/>
      <c r="G5" s="3"/>
      <c r="H5" s="3"/>
      <c r="I5" s="7"/>
    </row>
    <row r="6" spans="2:21" ht="15.75">
      <c r="B6" s="25">
        <v>1</v>
      </c>
      <c r="C6" s="1" t="s">
        <v>288</v>
      </c>
      <c r="D6" s="2" t="s">
        <v>21</v>
      </c>
      <c r="E6" s="2" t="s">
        <v>22</v>
      </c>
      <c r="F6" s="3" t="s">
        <v>23</v>
      </c>
      <c r="G6" s="3" t="s">
        <v>313</v>
      </c>
      <c r="H6" s="3" t="s">
        <v>24</v>
      </c>
      <c r="I6" s="8">
        <v>25985</v>
      </c>
      <c r="J6" s="16"/>
      <c r="K6" s="26"/>
      <c r="L6" s="45"/>
      <c r="O6" s="26">
        <f t="shared" ref="O6:O34" si="0">I6+J6+K6+L6+M6+N6</f>
        <v>25985</v>
      </c>
      <c r="P6" s="16">
        <v>5678.47</v>
      </c>
      <c r="T6" s="26">
        <f>SUM(O6-P6-Q6-R6-S6)</f>
        <v>20306.53</v>
      </c>
    </row>
    <row r="7" spans="2:21" ht="15.75">
      <c r="B7" s="25">
        <v>2</v>
      </c>
      <c r="C7" s="19" t="s">
        <v>224</v>
      </c>
      <c r="D7" s="2" t="s">
        <v>412</v>
      </c>
      <c r="E7" s="2" t="s">
        <v>22</v>
      </c>
      <c r="F7" s="3" t="s">
        <v>29</v>
      </c>
      <c r="G7" s="3" t="s">
        <v>413</v>
      </c>
      <c r="H7" s="3" t="s">
        <v>49</v>
      </c>
      <c r="I7" s="8">
        <v>4953.2</v>
      </c>
      <c r="J7" s="16"/>
      <c r="K7" s="26"/>
      <c r="L7" s="45"/>
      <c r="O7" s="26">
        <f t="shared" si="0"/>
        <v>4953.2</v>
      </c>
      <c r="P7" s="16">
        <v>453.2</v>
      </c>
      <c r="T7" s="26">
        <f t="shared" ref="T7" si="1">SUM(O7-P7-Q7-R7-S7)</f>
        <v>4500</v>
      </c>
    </row>
    <row r="8" spans="2:21" ht="15.75">
      <c r="B8" s="25">
        <v>3</v>
      </c>
      <c r="C8" s="1" t="s">
        <v>25</v>
      </c>
      <c r="D8" s="2" t="s">
        <v>26</v>
      </c>
      <c r="E8" s="2" t="s">
        <v>22</v>
      </c>
      <c r="F8" s="3" t="s">
        <v>29</v>
      </c>
      <c r="G8" s="3" t="s">
        <v>414</v>
      </c>
      <c r="H8" s="3" t="s">
        <v>27</v>
      </c>
      <c r="I8" s="8">
        <v>3325</v>
      </c>
      <c r="J8" s="16"/>
      <c r="K8" s="26"/>
      <c r="L8" s="45"/>
      <c r="M8" s="26"/>
      <c r="O8" s="26">
        <f t="shared" si="0"/>
        <v>3325</v>
      </c>
      <c r="P8" s="16">
        <v>115.26</v>
      </c>
      <c r="T8" s="26">
        <f t="shared" ref="T8:T31" si="2">SUM(O8-P8-Q8-R8-S8)</f>
        <v>3209.74</v>
      </c>
    </row>
    <row r="9" spans="2:21" ht="15.75">
      <c r="B9" s="25">
        <v>4</v>
      </c>
      <c r="C9" s="1" t="s">
        <v>292</v>
      </c>
      <c r="D9" s="2" t="s">
        <v>289</v>
      </c>
      <c r="E9" s="2" t="s">
        <v>291</v>
      </c>
      <c r="F9" s="3" t="s">
        <v>23</v>
      </c>
      <c r="G9" s="3" t="s">
        <v>399</v>
      </c>
      <c r="H9" s="3" t="s">
        <v>24</v>
      </c>
      <c r="I9" s="8">
        <v>14700</v>
      </c>
      <c r="J9" s="16"/>
      <c r="K9" s="26"/>
      <c r="L9" s="45"/>
      <c r="O9" s="26">
        <f t="shared" si="0"/>
        <v>14700</v>
      </c>
      <c r="P9" s="16">
        <v>2561.39</v>
      </c>
      <c r="T9" s="26">
        <f t="shared" si="2"/>
        <v>12138.61</v>
      </c>
    </row>
    <row r="10" spans="2:21" ht="15.75">
      <c r="B10" s="25">
        <v>5</v>
      </c>
      <c r="C10" s="1" t="s">
        <v>51</v>
      </c>
      <c r="D10" s="2" t="s">
        <v>290</v>
      </c>
      <c r="E10" s="2" t="s">
        <v>31</v>
      </c>
      <c r="F10" s="3" t="s">
        <v>29</v>
      </c>
      <c r="G10" s="3" t="s">
        <v>314</v>
      </c>
      <c r="H10" s="3" t="s">
        <v>24</v>
      </c>
      <c r="I10" s="8">
        <v>11000</v>
      </c>
      <c r="J10" s="16"/>
      <c r="K10" s="26"/>
      <c r="L10" s="45"/>
      <c r="O10" s="26">
        <f t="shared" si="0"/>
        <v>11000</v>
      </c>
      <c r="P10" s="16">
        <v>1711.43</v>
      </c>
      <c r="T10" s="26">
        <f t="shared" si="2"/>
        <v>9288.57</v>
      </c>
    </row>
    <row r="11" spans="2:21" ht="15.75">
      <c r="B11" s="25">
        <v>6</v>
      </c>
      <c r="C11" s="1" t="s">
        <v>293</v>
      </c>
      <c r="D11" s="2" t="s">
        <v>32</v>
      </c>
      <c r="E11" s="2" t="s">
        <v>33</v>
      </c>
      <c r="F11" s="3" t="s">
        <v>23</v>
      </c>
      <c r="G11" s="3" t="s">
        <v>399</v>
      </c>
      <c r="H11" s="3" t="s">
        <v>24</v>
      </c>
      <c r="I11" s="8">
        <v>12070.3</v>
      </c>
      <c r="J11" s="16"/>
      <c r="K11" s="26"/>
      <c r="L11" s="45"/>
      <c r="O11" s="26">
        <f t="shared" si="0"/>
        <v>12070.3</v>
      </c>
      <c r="P11" s="16">
        <v>1942.61</v>
      </c>
      <c r="T11" s="26">
        <f t="shared" si="2"/>
        <v>10127.689999999999</v>
      </c>
    </row>
    <row r="12" spans="2:21" ht="15.75">
      <c r="B12" s="25">
        <v>7</v>
      </c>
      <c r="C12" s="1" t="s">
        <v>294</v>
      </c>
      <c r="D12" s="2" t="s">
        <v>32</v>
      </c>
      <c r="E12" s="2" t="s">
        <v>33</v>
      </c>
      <c r="F12" s="3" t="s">
        <v>23</v>
      </c>
      <c r="G12" s="3" t="s">
        <v>315</v>
      </c>
      <c r="H12" s="3" t="s">
        <v>24</v>
      </c>
      <c r="I12" s="8">
        <v>12070.3</v>
      </c>
      <c r="J12" s="16"/>
      <c r="K12" s="26"/>
      <c r="L12" s="45"/>
      <c r="O12" s="26">
        <f t="shared" si="0"/>
        <v>12070.3</v>
      </c>
      <c r="P12" s="16">
        <v>1942.61</v>
      </c>
      <c r="T12" s="26">
        <f t="shared" si="2"/>
        <v>10127.689999999999</v>
      </c>
    </row>
    <row r="13" spans="2:21" ht="15.75">
      <c r="B13" s="25">
        <v>8</v>
      </c>
      <c r="C13" s="1" t="s">
        <v>295</v>
      </c>
      <c r="D13" s="2" t="s">
        <v>32</v>
      </c>
      <c r="E13" s="2" t="s">
        <v>33</v>
      </c>
      <c r="F13" s="3" t="s">
        <v>23</v>
      </c>
      <c r="G13" s="3" t="s">
        <v>316</v>
      </c>
      <c r="H13" s="3" t="s">
        <v>24</v>
      </c>
      <c r="I13" s="8">
        <v>12070.3</v>
      </c>
      <c r="J13" s="16"/>
      <c r="K13" s="26"/>
      <c r="L13" s="45"/>
      <c r="O13" s="26">
        <f t="shared" si="0"/>
        <v>12070.3</v>
      </c>
      <c r="P13" s="16">
        <v>1942.61</v>
      </c>
      <c r="T13" s="26">
        <f>SUM(O13-P13-Q13-R13-S13)</f>
        <v>10127.689999999999</v>
      </c>
    </row>
    <row r="14" spans="2:21" ht="15.75">
      <c r="B14" s="25">
        <v>9</v>
      </c>
      <c r="C14" s="1" t="s">
        <v>265</v>
      </c>
      <c r="D14" s="2" t="s">
        <v>32</v>
      </c>
      <c r="E14" s="2" t="s">
        <v>33</v>
      </c>
      <c r="F14" s="3" t="s">
        <v>23</v>
      </c>
      <c r="G14" s="3" t="s">
        <v>317</v>
      </c>
      <c r="H14" s="3" t="s">
        <v>24</v>
      </c>
      <c r="I14" s="8">
        <v>12070.3</v>
      </c>
      <c r="J14" s="16"/>
      <c r="K14" s="26"/>
      <c r="L14" s="45"/>
      <c r="O14" s="26">
        <f t="shared" si="0"/>
        <v>12070.3</v>
      </c>
      <c r="P14" s="16">
        <v>1942.61</v>
      </c>
      <c r="T14" s="26">
        <f t="shared" si="2"/>
        <v>10127.689999999999</v>
      </c>
    </row>
    <row r="15" spans="2:21" ht="15.75">
      <c r="B15" s="25">
        <v>10</v>
      </c>
      <c r="C15" s="1" t="s">
        <v>266</v>
      </c>
      <c r="D15" s="2" t="s">
        <v>32</v>
      </c>
      <c r="E15" s="2" t="s">
        <v>33</v>
      </c>
      <c r="F15" s="3" t="s">
        <v>23</v>
      </c>
      <c r="G15" s="3" t="s">
        <v>318</v>
      </c>
      <c r="H15" s="3" t="s">
        <v>24</v>
      </c>
      <c r="I15" s="8">
        <v>12070.3</v>
      </c>
      <c r="J15" s="16"/>
      <c r="K15" s="26"/>
      <c r="L15" s="45"/>
      <c r="O15" s="26">
        <f t="shared" si="0"/>
        <v>12070.3</v>
      </c>
      <c r="P15" s="16">
        <v>1942.61</v>
      </c>
      <c r="T15" s="26">
        <f t="shared" si="2"/>
        <v>10127.689999999999</v>
      </c>
    </row>
    <row r="16" spans="2:21" ht="15.75">
      <c r="B16" s="25">
        <v>11</v>
      </c>
      <c r="C16" s="1" t="s">
        <v>296</v>
      </c>
      <c r="D16" s="2" t="s">
        <v>32</v>
      </c>
      <c r="E16" s="2" t="s">
        <v>33</v>
      </c>
      <c r="F16" s="3" t="s">
        <v>23</v>
      </c>
      <c r="G16" s="3" t="s">
        <v>319</v>
      </c>
      <c r="H16" s="3" t="s">
        <v>24</v>
      </c>
      <c r="I16" s="8">
        <v>12070.3</v>
      </c>
      <c r="J16" s="16"/>
      <c r="K16" s="26"/>
      <c r="L16" s="45"/>
      <c r="O16" s="26">
        <f t="shared" si="0"/>
        <v>12070.3</v>
      </c>
      <c r="P16" s="16">
        <v>1942.61</v>
      </c>
      <c r="Q16" s="45"/>
      <c r="T16" s="26">
        <f t="shared" si="2"/>
        <v>10127.689999999999</v>
      </c>
      <c r="U16" s="45"/>
    </row>
    <row r="17" spans="2:21" ht="15.75">
      <c r="B17" s="25">
        <v>12</v>
      </c>
      <c r="C17" s="1" t="s">
        <v>424</v>
      </c>
      <c r="D17" s="2" t="s">
        <v>32</v>
      </c>
      <c r="E17" s="2" t="s">
        <v>33</v>
      </c>
      <c r="F17" s="3" t="s">
        <v>23</v>
      </c>
      <c r="G17" s="3" t="s">
        <v>320</v>
      </c>
      <c r="H17" s="3" t="s">
        <v>24</v>
      </c>
      <c r="I17" s="8">
        <v>12070.3</v>
      </c>
      <c r="J17" s="16"/>
      <c r="K17" s="26"/>
      <c r="L17" s="45"/>
      <c r="O17" s="26">
        <f t="shared" si="0"/>
        <v>12070.3</v>
      </c>
      <c r="P17" s="16">
        <v>1942.61</v>
      </c>
      <c r="T17" s="26">
        <f t="shared" si="2"/>
        <v>10127.689999999999</v>
      </c>
    </row>
    <row r="18" spans="2:21" ht="15.75">
      <c r="B18" s="25">
        <v>13</v>
      </c>
      <c r="C18" s="1" t="s">
        <v>297</v>
      </c>
      <c r="D18" s="2" t="s">
        <v>32</v>
      </c>
      <c r="E18" s="2" t="s">
        <v>33</v>
      </c>
      <c r="F18" s="3" t="s">
        <v>23</v>
      </c>
      <c r="G18" s="3" t="s">
        <v>322</v>
      </c>
      <c r="H18" s="3" t="s">
        <v>24</v>
      </c>
      <c r="I18" s="8">
        <v>12070.3</v>
      </c>
      <c r="J18" s="16"/>
      <c r="K18" s="26"/>
      <c r="L18" s="45"/>
      <c r="O18" s="26">
        <f t="shared" si="0"/>
        <v>12070.3</v>
      </c>
      <c r="P18" s="16">
        <v>1942.61</v>
      </c>
      <c r="T18" s="26">
        <f t="shared" si="2"/>
        <v>10127.689999999999</v>
      </c>
    </row>
    <row r="19" spans="2:21" ht="15.75">
      <c r="B19" s="25">
        <v>14</v>
      </c>
      <c r="C19" s="1" t="s">
        <v>298</v>
      </c>
      <c r="D19" s="2" t="s">
        <v>32</v>
      </c>
      <c r="E19" s="2" t="s">
        <v>33</v>
      </c>
      <c r="F19" s="3" t="s">
        <v>23</v>
      </c>
      <c r="G19" s="3" t="s">
        <v>321</v>
      </c>
      <c r="H19" s="3" t="s">
        <v>24</v>
      </c>
      <c r="I19" s="8">
        <v>12070.3</v>
      </c>
      <c r="J19" s="16"/>
      <c r="K19" s="26"/>
      <c r="L19" s="45"/>
      <c r="O19" s="26">
        <f t="shared" si="0"/>
        <v>12070.3</v>
      </c>
      <c r="P19" s="16">
        <v>1942.61</v>
      </c>
      <c r="T19" s="26">
        <f t="shared" si="2"/>
        <v>10127.689999999999</v>
      </c>
    </row>
    <row r="20" spans="2:21" ht="15.75">
      <c r="B20" s="25">
        <v>15</v>
      </c>
      <c r="C20" s="1" t="s">
        <v>299</v>
      </c>
      <c r="D20" s="2" t="s">
        <v>34</v>
      </c>
      <c r="E20" s="2" t="s">
        <v>35</v>
      </c>
      <c r="F20" s="3" t="s">
        <v>29</v>
      </c>
      <c r="G20" s="3" t="s">
        <v>323</v>
      </c>
      <c r="H20" s="3" t="s">
        <v>24</v>
      </c>
      <c r="I20" s="8">
        <v>11000</v>
      </c>
      <c r="J20" s="16"/>
      <c r="K20" s="26"/>
      <c r="L20" s="45"/>
      <c r="O20" s="26">
        <f t="shared" si="0"/>
        <v>11000</v>
      </c>
      <c r="P20" s="16">
        <v>1711.43</v>
      </c>
      <c r="T20" s="26">
        <f t="shared" si="2"/>
        <v>9288.57</v>
      </c>
    </row>
    <row r="21" spans="2:21" ht="15.75">
      <c r="B21" s="25">
        <v>16</v>
      </c>
      <c r="C21" s="1" t="s">
        <v>60</v>
      </c>
      <c r="D21" s="2" t="s">
        <v>416</v>
      </c>
      <c r="E21" s="2" t="s">
        <v>35</v>
      </c>
      <c r="F21" s="3" t="s">
        <v>29</v>
      </c>
      <c r="G21" s="3" t="s">
        <v>415</v>
      </c>
      <c r="H21" s="3" t="s">
        <v>49</v>
      </c>
      <c r="I21" s="8">
        <v>4595</v>
      </c>
      <c r="J21" s="16"/>
      <c r="K21" s="26"/>
      <c r="L21" s="45"/>
      <c r="M21" s="45"/>
      <c r="N21" s="26"/>
      <c r="O21" s="26">
        <f t="shared" si="0"/>
        <v>4595</v>
      </c>
      <c r="P21" s="16">
        <v>395.78</v>
      </c>
      <c r="T21" s="26">
        <f t="shared" si="2"/>
        <v>4199.22</v>
      </c>
      <c r="U21" s="46"/>
    </row>
    <row r="22" spans="2:21" ht="15.75">
      <c r="B22" s="25">
        <v>17</v>
      </c>
      <c r="C22" s="1" t="s">
        <v>268</v>
      </c>
      <c r="D22" s="2" t="s">
        <v>417</v>
      </c>
      <c r="E22" s="2" t="s">
        <v>406</v>
      </c>
      <c r="F22" s="3" t="s">
        <v>29</v>
      </c>
      <c r="G22" s="3" t="s">
        <v>397</v>
      </c>
      <c r="H22" s="3" t="s">
        <v>49</v>
      </c>
      <c r="I22" s="5">
        <v>3325</v>
      </c>
      <c r="J22" s="4"/>
      <c r="K22" s="26"/>
      <c r="L22" s="26"/>
      <c r="M22" s="26"/>
      <c r="N22" s="26"/>
      <c r="O22" s="26">
        <f t="shared" si="0"/>
        <v>3325</v>
      </c>
      <c r="P22" s="16">
        <v>115.26</v>
      </c>
      <c r="Q22" s="26"/>
      <c r="R22" s="4"/>
      <c r="T22" s="26">
        <f t="shared" si="2"/>
        <v>3209.74</v>
      </c>
    </row>
    <row r="23" spans="2:21" ht="15.75">
      <c r="B23" s="25">
        <v>18</v>
      </c>
      <c r="C23" s="1" t="s">
        <v>36</v>
      </c>
      <c r="D23" s="2" t="s">
        <v>37</v>
      </c>
      <c r="E23" s="2" t="s">
        <v>38</v>
      </c>
      <c r="F23" s="3" t="s">
        <v>29</v>
      </c>
      <c r="G23" s="3" t="s">
        <v>407</v>
      </c>
      <c r="H23" s="3" t="s">
        <v>49</v>
      </c>
      <c r="I23" s="8">
        <v>3325</v>
      </c>
      <c r="J23" s="16"/>
      <c r="K23" s="26"/>
      <c r="L23" s="45"/>
      <c r="O23" s="26">
        <f t="shared" si="0"/>
        <v>3325</v>
      </c>
      <c r="P23" s="16">
        <v>115.26</v>
      </c>
      <c r="T23" s="26">
        <f t="shared" si="2"/>
        <v>3209.74</v>
      </c>
    </row>
    <row r="24" spans="2:21" ht="15.75">
      <c r="B24" s="25">
        <v>19</v>
      </c>
      <c r="C24" s="1" t="s">
        <v>39</v>
      </c>
      <c r="D24" s="2" t="s">
        <v>40</v>
      </c>
      <c r="E24" s="2" t="s">
        <v>41</v>
      </c>
      <c r="F24" s="3" t="s">
        <v>29</v>
      </c>
      <c r="G24" s="3" t="s">
        <v>324</v>
      </c>
      <c r="H24" s="3" t="s">
        <v>27</v>
      </c>
      <c r="I24" s="8">
        <v>2866.5</v>
      </c>
      <c r="J24" s="16"/>
      <c r="K24" s="26"/>
      <c r="L24" s="45"/>
      <c r="N24" s="26"/>
      <c r="O24" s="26">
        <f t="shared" si="0"/>
        <v>2866.5</v>
      </c>
      <c r="P24" s="16">
        <v>45.12</v>
      </c>
      <c r="T24" s="26">
        <f t="shared" si="2"/>
        <v>2821.38</v>
      </c>
      <c r="U24" s="46"/>
    </row>
    <row r="25" spans="2:21" ht="15.75">
      <c r="B25" s="25">
        <v>20</v>
      </c>
      <c r="C25" s="25" t="s">
        <v>42</v>
      </c>
      <c r="D25" s="2" t="s">
        <v>40</v>
      </c>
      <c r="E25" s="2" t="s">
        <v>41</v>
      </c>
      <c r="F25" s="3" t="s">
        <v>29</v>
      </c>
      <c r="G25" s="3" t="s">
        <v>325</v>
      </c>
      <c r="H25" s="3" t="s">
        <v>27</v>
      </c>
      <c r="I25" s="8">
        <v>2293</v>
      </c>
      <c r="J25" s="16">
        <v>40.72</v>
      </c>
      <c r="K25" s="26"/>
      <c r="L25" s="45"/>
      <c r="N25" s="26"/>
      <c r="O25" s="26">
        <f t="shared" si="0"/>
        <v>2333.7199999999998</v>
      </c>
      <c r="P25" s="16"/>
      <c r="T25" s="26">
        <f t="shared" si="2"/>
        <v>2333.7199999999998</v>
      </c>
      <c r="U25" s="46"/>
    </row>
    <row r="26" spans="2:21" ht="15.75">
      <c r="B26" s="25">
        <v>21</v>
      </c>
      <c r="C26" s="1" t="s">
        <v>45</v>
      </c>
      <c r="D26" s="2" t="s">
        <v>37</v>
      </c>
      <c r="E26" s="2" t="s">
        <v>44</v>
      </c>
      <c r="F26" s="3" t="s">
        <v>29</v>
      </c>
      <c r="G26" s="3" t="s">
        <v>398</v>
      </c>
      <c r="H26" s="3" t="s">
        <v>49</v>
      </c>
      <c r="I26" s="8">
        <v>3325</v>
      </c>
      <c r="J26" s="16"/>
      <c r="K26" s="26"/>
      <c r="L26" s="45"/>
      <c r="O26" s="26">
        <f t="shared" si="0"/>
        <v>3325</v>
      </c>
      <c r="P26" s="16">
        <v>115.26</v>
      </c>
      <c r="T26" s="26">
        <f t="shared" si="2"/>
        <v>3209.74</v>
      </c>
    </row>
    <row r="27" spans="2:21" ht="15.75">
      <c r="B27" s="25">
        <v>22</v>
      </c>
      <c r="C27" s="25" t="s">
        <v>153</v>
      </c>
      <c r="D27" s="2" t="s">
        <v>202</v>
      </c>
      <c r="E27" s="2" t="s">
        <v>44</v>
      </c>
      <c r="F27" s="3" t="s">
        <v>29</v>
      </c>
      <c r="G27" s="3" t="s">
        <v>400</v>
      </c>
      <c r="H27" s="3" t="s">
        <v>83</v>
      </c>
      <c r="I27" s="5">
        <v>2293</v>
      </c>
      <c r="J27" s="4">
        <v>40.72</v>
      </c>
      <c r="K27" s="26"/>
      <c r="L27" s="45"/>
      <c r="O27" s="26">
        <f t="shared" si="0"/>
        <v>2333.7199999999998</v>
      </c>
      <c r="P27" s="4"/>
      <c r="T27" s="26">
        <f t="shared" si="2"/>
        <v>2333.7199999999998</v>
      </c>
    </row>
    <row r="28" spans="2:21" ht="15.75">
      <c r="B28" s="25">
        <v>23</v>
      </c>
      <c r="C28" s="1" t="s">
        <v>307</v>
      </c>
      <c r="D28" s="2" t="s">
        <v>167</v>
      </c>
      <c r="E28" s="2" t="s">
        <v>46</v>
      </c>
      <c r="F28" s="3" t="s">
        <v>29</v>
      </c>
      <c r="G28" s="3" t="s">
        <v>326</v>
      </c>
      <c r="H28" s="3" t="s">
        <v>24</v>
      </c>
      <c r="I28" s="8">
        <v>5159.5</v>
      </c>
      <c r="J28" s="16"/>
      <c r="K28" s="26"/>
      <c r="L28" s="45"/>
      <c r="O28" s="26">
        <f t="shared" si="0"/>
        <v>5159.5</v>
      </c>
      <c r="P28" s="16">
        <v>490.17</v>
      </c>
      <c r="T28" s="26">
        <f t="shared" si="2"/>
        <v>4669.33</v>
      </c>
    </row>
    <row r="29" spans="2:21" ht="15.75">
      <c r="B29" s="25">
        <v>24</v>
      </c>
      <c r="C29" s="2" t="s">
        <v>300</v>
      </c>
      <c r="D29" s="2" t="s">
        <v>418</v>
      </c>
      <c r="E29" s="2" t="s">
        <v>47</v>
      </c>
      <c r="F29" s="3" t="s">
        <v>29</v>
      </c>
      <c r="G29" s="3" t="s">
        <v>327</v>
      </c>
      <c r="H29" s="3" t="s">
        <v>24</v>
      </c>
      <c r="I29" s="8">
        <v>5159.5</v>
      </c>
      <c r="J29" s="16"/>
      <c r="K29" s="26"/>
      <c r="L29" s="45"/>
      <c r="O29" s="26">
        <f t="shared" si="0"/>
        <v>5159.5</v>
      </c>
      <c r="P29" s="16">
        <v>490.17</v>
      </c>
      <c r="T29" s="26">
        <f t="shared" si="2"/>
        <v>4669.33</v>
      </c>
    </row>
    <row r="30" spans="2:21" ht="15.75">
      <c r="B30" s="25">
        <v>25</v>
      </c>
      <c r="C30" s="1" t="s">
        <v>308</v>
      </c>
      <c r="D30" s="2" t="s">
        <v>419</v>
      </c>
      <c r="E30" s="2" t="s">
        <v>52</v>
      </c>
      <c r="F30" s="3" t="s">
        <v>29</v>
      </c>
      <c r="G30" s="3" t="s">
        <v>328</v>
      </c>
      <c r="H30" s="3" t="s">
        <v>24</v>
      </c>
      <c r="I30" s="5">
        <v>6933.9</v>
      </c>
      <c r="J30" s="4"/>
      <c r="K30" s="26"/>
      <c r="L30" s="45"/>
      <c r="O30" s="26">
        <f t="shared" si="0"/>
        <v>6933.9</v>
      </c>
      <c r="P30" s="4">
        <v>842.91</v>
      </c>
      <c r="T30" s="26">
        <f t="shared" si="2"/>
        <v>6090.99</v>
      </c>
    </row>
    <row r="31" spans="2:21" ht="15.75">
      <c r="B31" s="25">
        <v>26</v>
      </c>
      <c r="C31" s="1" t="s">
        <v>269</v>
      </c>
      <c r="D31" s="2" t="s">
        <v>304</v>
      </c>
      <c r="E31" s="2" t="s">
        <v>270</v>
      </c>
      <c r="F31" s="3" t="s">
        <v>29</v>
      </c>
      <c r="G31" s="3" t="s">
        <v>401</v>
      </c>
      <c r="H31" s="3" t="s">
        <v>24</v>
      </c>
      <c r="I31" s="5">
        <v>5159.5</v>
      </c>
      <c r="J31" s="4"/>
      <c r="K31" s="26"/>
      <c r="M31" s="45"/>
      <c r="O31" s="26">
        <f t="shared" si="0"/>
        <v>5159.5</v>
      </c>
      <c r="P31" s="4">
        <v>490.17</v>
      </c>
      <c r="T31" s="26">
        <f t="shared" si="2"/>
        <v>4669.33</v>
      </c>
    </row>
    <row r="32" spans="2:21" ht="15.75">
      <c r="B32" s="25">
        <v>27</v>
      </c>
      <c r="C32" s="1" t="s">
        <v>258</v>
      </c>
      <c r="D32" s="2" t="s">
        <v>418</v>
      </c>
      <c r="E32" s="2" t="s">
        <v>259</v>
      </c>
      <c r="F32" s="3" t="s">
        <v>29</v>
      </c>
      <c r="G32" s="3" t="s">
        <v>402</v>
      </c>
      <c r="H32" s="3" t="s">
        <v>24</v>
      </c>
      <c r="I32" s="5">
        <v>5159.5</v>
      </c>
      <c r="J32" s="4"/>
      <c r="K32" s="26"/>
      <c r="L32" s="45"/>
      <c r="N32" s="26"/>
      <c r="O32" s="26">
        <f t="shared" si="0"/>
        <v>5159.5</v>
      </c>
      <c r="P32" s="4">
        <v>490.17</v>
      </c>
      <c r="T32" s="26">
        <f>SUM(O32-P32-Q32-R32-S32)</f>
        <v>4669.33</v>
      </c>
      <c r="U32" s="46"/>
    </row>
    <row r="33" spans="2:23" ht="15.75">
      <c r="B33" s="25">
        <v>28</v>
      </c>
      <c r="C33" s="1" t="s">
        <v>310</v>
      </c>
      <c r="D33" s="2" t="s">
        <v>420</v>
      </c>
      <c r="E33" s="2" t="s">
        <v>309</v>
      </c>
      <c r="F33" s="3" t="s">
        <v>29</v>
      </c>
      <c r="G33" s="3" t="s">
        <v>329</v>
      </c>
      <c r="H33" s="3" t="s">
        <v>24</v>
      </c>
      <c r="I33" s="5">
        <v>4239.8999999999996</v>
      </c>
      <c r="J33" s="4"/>
      <c r="K33" s="26"/>
      <c r="L33" s="45"/>
      <c r="M33" s="45"/>
      <c r="N33" s="45"/>
      <c r="O33" s="26">
        <f t="shared" si="0"/>
        <v>4239.8999999999996</v>
      </c>
      <c r="P33" s="4">
        <v>339.9</v>
      </c>
      <c r="Q33" s="26"/>
      <c r="R33" s="4"/>
      <c r="T33" s="26">
        <f>SUM(O33-P33-Q33-R33-S33)</f>
        <v>3899.9999999999995</v>
      </c>
    </row>
    <row r="34" spans="2:23" ht="15.75">
      <c r="B34" s="25">
        <v>29</v>
      </c>
      <c r="C34" s="1" t="s">
        <v>312</v>
      </c>
      <c r="D34" s="2" t="s">
        <v>37</v>
      </c>
      <c r="E34" s="2" t="s">
        <v>218</v>
      </c>
      <c r="F34" s="3" t="s">
        <v>29</v>
      </c>
      <c r="G34" s="3" t="s">
        <v>403</v>
      </c>
      <c r="H34" s="3" t="s">
        <v>49</v>
      </c>
      <c r="I34" s="5">
        <v>3325</v>
      </c>
      <c r="J34" s="4"/>
      <c r="K34" s="26"/>
      <c r="L34" s="45"/>
      <c r="M34" s="45"/>
      <c r="N34" s="45"/>
      <c r="O34" s="26">
        <f t="shared" si="0"/>
        <v>3325</v>
      </c>
      <c r="P34" s="4">
        <v>115.26</v>
      </c>
      <c r="Q34" s="26"/>
      <c r="R34" s="4"/>
      <c r="T34" s="26">
        <f>SUM(O34-P34-Q34-R34-S34)</f>
        <v>3209.74</v>
      </c>
    </row>
    <row r="35" spans="2:23" ht="15.75">
      <c r="B35" s="25">
        <v>30</v>
      </c>
      <c r="C35" s="1" t="s">
        <v>458</v>
      </c>
      <c r="D35" s="2" t="s">
        <v>26</v>
      </c>
      <c r="E35" s="2" t="s">
        <v>443</v>
      </c>
      <c r="F35" s="21" t="s">
        <v>29</v>
      </c>
      <c r="G35" s="21" t="s">
        <v>459</v>
      </c>
      <c r="H35" s="21" t="s">
        <v>27</v>
      </c>
      <c r="I35" s="8">
        <v>2866.5</v>
      </c>
      <c r="J35" s="16"/>
      <c r="K35" s="26"/>
      <c r="L35" s="45"/>
      <c r="N35" s="26"/>
      <c r="O35" s="26">
        <f t="shared" ref="O35" si="3">I35+J35+K35+L35+M35+N35</f>
        <v>2866.5</v>
      </c>
      <c r="P35" s="16">
        <v>45.12</v>
      </c>
      <c r="T35" s="26">
        <f t="shared" ref="T35" si="4">SUM(O35-P35-Q35-R35-S35)</f>
        <v>2821.38</v>
      </c>
    </row>
    <row r="36" spans="2:23" ht="15.75">
      <c r="C36" s="39" t="s">
        <v>53</v>
      </c>
      <c r="D36" s="2"/>
      <c r="E36" s="2"/>
      <c r="F36" s="3"/>
      <c r="G36" s="3"/>
      <c r="H36" s="3"/>
      <c r="I36" s="10">
        <f>SUM(I6:I35)</f>
        <v>239621.69999999995</v>
      </c>
      <c r="J36" s="10">
        <f>SUM(J6:J35)</f>
        <v>81.44</v>
      </c>
      <c r="K36" s="10">
        <f t="shared" ref="K36:S36" si="5">SUM(K6:K35)</f>
        <v>0</v>
      </c>
      <c r="L36" s="10">
        <f t="shared" si="5"/>
        <v>0</v>
      </c>
      <c r="M36" s="10">
        <f t="shared" si="5"/>
        <v>0</v>
      </c>
      <c r="N36" s="10">
        <f t="shared" si="5"/>
        <v>0</v>
      </c>
      <c r="O36" s="10">
        <f>SUM(O6:O35)</f>
        <v>239703.13999999996</v>
      </c>
      <c r="P36" s="10">
        <f>SUM(P6:P35)</f>
        <v>33805.22</v>
      </c>
      <c r="Q36" s="10">
        <f t="shared" si="5"/>
        <v>0</v>
      </c>
      <c r="R36" s="10">
        <f t="shared" si="5"/>
        <v>0</v>
      </c>
      <c r="S36" s="10">
        <f t="shared" si="5"/>
        <v>0</v>
      </c>
      <c r="T36" s="10">
        <f>SUM(T6:T35)</f>
        <v>205897.91999999993</v>
      </c>
    </row>
    <row r="37" spans="2:23" ht="15.75">
      <c r="C37" s="1"/>
      <c r="D37" s="2"/>
      <c r="E37" s="2"/>
      <c r="F37" s="3"/>
      <c r="G37" s="3"/>
      <c r="H37" s="3"/>
      <c r="I37" s="10"/>
      <c r="J37" s="17"/>
      <c r="P37" s="17"/>
    </row>
    <row r="38" spans="2:23" ht="15.75">
      <c r="C38" s="6" t="s">
        <v>54</v>
      </c>
      <c r="D38" s="1"/>
      <c r="E38" s="1"/>
      <c r="F38" s="1"/>
      <c r="G38" s="1"/>
      <c r="H38" s="1"/>
      <c r="I38" s="1"/>
      <c r="J38" s="1"/>
      <c r="P38" s="1"/>
    </row>
    <row r="39" spans="2:23" ht="15.75">
      <c r="B39" s="25">
        <v>31</v>
      </c>
      <c r="C39" s="1" t="s">
        <v>55</v>
      </c>
      <c r="D39" s="2" t="s">
        <v>56</v>
      </c>
      <c r="E39" s="11" t="s">
        <v>57</v>
      </c>
      <c r="F39" s="9" t="s">
        <v>29</v>
      </c>
      <c r="G39" s="3" t="s">
        <v>330</v>
      </c>
      <c r="H39" s="9" t="s">
        <v>24</v>
      </c>
      <c r="I39" s="8">
        <v>14685.3</v>
      </c>
      <c r="J39" s="18"/>
      <c r="K39" s="26"/>
      <c r="L39" s="45"/>
      <c r="O39" s="26">
        <f t="shared" ref="O39:O50" si="6">I39+J39+K39+L39+M39+N39</f>
        <v>14685.3</v>
      </c>
      <c r="P39" s="18">
        <v>2557.66</v>
      </c>
      <c r="T39" s="26">
        <f>SUM(O39-P39-Q39-R39-S39)</f>
        <v>12127.64</v>
      </c>
    </row>
    <row r="40" spans="2:23" ht="15.75">
      <c r="B40" s="25">
        <v>32</v>
      </c>
      <c r="C40" s="1" t="s">
        <v>58</v>
      </c>
      <c r="D40" s="2" t="s">
        <v>59</v>
      </c>
      <c r="E40" s="2" t="s">
        <v>54</v>
      </c>
      <c r="F40" s="3" t="s">
        <v>29</v>
      </c>
      <c r="G40" s="3" t="s">
        <v>331</v>
      </c>
      <c r="H40" s="3" t="s">
        <v>49</v>
      </c>
      <c r="I40" s="8">
        <v>4200</v>
      </c>
      <c r="J40" s="16"/>
      <c r="K40" s="26"/>
      <c r="L40" s="45"/>
      <c r="N40" s="26"/>
      <c r="O40" s="26">
        <f t="shared" si="6"/>
        <v>4200</v>
      </c>
      <c r="P40" s="16">
        <v>335.56</v>
      </c>
      <c r="T40" s="26">
        <f t="shared" ref="T40:T50" si="7">SUM(O40-P40-Q40-R40-S40)</f>
        <v>3864.44</v>
      </c>
      <c r="U40" s="46"/>
    </row>
    <row r="41" spans="2:23" ht="15.75">
      <c r="B41" s="25">
        <v>33</v>
      </c>
      <c r="C41" s="1" t="s">
        <v>61</v>
      </c>
      <c r="D41" s="2" t="s">
        <v>62</v>
      </c>
      <c r="E41" s="2" t="s">
        <v>54</v>
      </c>
      <c r="F41" s="3" t="s">
        <v>29</v>
      </c>
      <c r="G41" s="3" t="s">
        <v>332</v>
      </c>
      <c r="H41" s="3" t="s">
        <v>49</v>
      </c>
      <c r="I41" s="8">
        <v>4200</v>
      </c>
      <c r="J41" s="16"/>
      <c r="K41" s="26"/>
      <c r="L41" s="45"/>
      <c r="M41" s="46"/>
      <c r="N41" s="26"/>
      <c r="O41" s="26">
        <f t="shared" si="6"/>
        <v>4200</v>
      </c>
      <c r="P41" s="16">
        <v>335.56</v>
      </c>
      <c r="T41" s="26">
        <f t="shared" si="7"/>
        <v>3864.44</v>
      </c>
      <c r="U41" s="46"/>
    </row>
    <row r="42" spans="2:23" ht="15.75">
      <c r="B42" s="25">
        <v>34</v>
      </c>
      <c r="C42" s="25" t="s">
        <v>456</v>
      </c>
      <c r="D42" s="22" t="s">
        <v>62</v>
      </c>
      <c r="E42" s="22" t="s">
        <v>54</v>
      </c>
      <c r="F42" s="21" t="s">
        <v>29</v>
      </c>
      <c r="G42" s="21" t="s">
        <v>457</v>
      </c>
      <c r="H42" s="21" t="s">
        <v>49</v>
      </c>
      <c r="I42" s="49">
        <v>4200</v>
      </c>
      <c r="J42" s="16"/>
      <c r="K42" s="26"/>
      <c r="L42" s="45"/>
      <c r="M42" s="46"/>
      <c r="N42" s="26"/>
      <c r="O42" s="26">
        <v>4200</v>
      </c>
      <c r="P42" s="16">
        <v>335.56</v>
      </c>
      <c r="T42" s="26">
        <v>3864.44</v>
      </c>
      <c r="U42" s="46"/>
    </row>
    <row r="43" spans="2:23" ht="15.75">
      <c r="B43" s="25">
        <v>35</v>
      </c>
      <c r="C43" s="1" t="s">
        <v>63</v>
      </c>
      <c r="D43" s="2" t="s">
        <v>62</v>
      </c>
      <c r="E43" s="2" t="s">
        <v>54</v>
      </c>
      <c r="F43" s="3" t="s">
        <v>29</v>
      </c>
      <c r="G43" s="3" t="s">
        <v>333</v>
      </c>
      <c r="H43" s="3" t="s">
        <v>49</v>
      </c>
      <c r="I43" s="8">
        <v>3920</v>
      </c>
      <c r="J43" s="16"/>
      <c r="K43" s="26"/>
      <c r="L43" s="45"/>
      <c r="O43" s="26">
        <f t="shared" si="6"/>
        <v>3920</v>
      </c>
      <c r="P43" s="16">
        <v>305.16000000000003</v>
      </c>
      <c r="T43" s="26">
        <f t="shared" si="7"/>
        <v>3614.84</v>
      </c>
    </row>
    <row r="44" spans="2:23" ht="15.75">
      <c r="B44" s="25">
        <v>36</v>
      </c>
      <c r="C44" s="1" t="s">
        <v>64</v>
      </c>
      <c r="D44" s="2" t="s">
        <v>418</v>
      </c>
      <c r="E44" s="2" t="s">
        <v>65</v>
      </c>
      <c r="F44" s="3" t="s">
        <v>29</v>
      </c>
      <c r="G44" s="3" t="s">
        <v>334</v>
      </c>
      <c r="H44" s="3" t="s">
        <v>24</v>
      </c>
      <c r="I44" s="12">
        <v>5159.5</v>
      </c>
      <c r="J44" s="19"/>
      <c r="K44" s="26"/>
      <c r="L44" s="45"/>
      <c r="N44" s="26"/>
      <c r="O44" s="26">
        <f t="shared" si="6"/>
        <v>5159.5</v>
      </c>
      <c r="P44" s="19">
        <v>490.17</v>
      </c>
      <c r="T44" s="26">
        <f t="shared" si="7"/>
        <v>4669.33</v>
      </c>
    </row>
    <row r="45" spans="2:23" ht="15.75">
      <c r="B45" s="25">
        <v>37</v>
      </c>
      <c r="C45" s="1" t="s">
        <v>193</v>
      </c>
      <c r="D45" s="2" t="s">
        <v>26</v>
      </c>
      <c r="E45" s="2" t="s">
        <v>65</v>
      </c>
      <c r="F45" s="3" t="s">
        <v>29</v>
      </c>
      <c r="G45" s="3" t="s">
        <v>335</v>
      </c>
      <c r="H45" s="3" t="s">
        <v>27</v>
      </c>
      <c r="I45" s="12">
        <v>2866.5</v>
      </c>
      <c r="J45" s="19"/>
      <c r="K45" s="26"/>
      <c r="L45" s="45"/>
      <c r="N45" s="26"/>
      <c r="O45" s="26">
        <f t="shared" si="6"/>
        <v>2866.5</v>
      </c>
      <c r="P45" s="19">
        <v>45.12</v>
      </c>
      <c r="T45" s="26">
        <f t="shared" si="7"/>
        <v>2821.38</v>
      </c>
    </row>
    <row r="46" spans="2:23" ht="15.75">
      <c r="B46" s="25">
        <v>38</v>
      </c>
      <c r="C46" s="1" t="s">
        <v>184</v>
      </c>
      <c r="D46" s="2" t="s">
        <v>26</v>
      </c>
      <c r="E46" s="2" t="s">
        <v>65</v>
      </c>
      <c r="F46" s="3" t="s">
        <v>29</v>
      </c>
      <c r="G46" s="3" t="s">
        <v>336</v>
      </c>
      <c r="H46" s="3" t="s">
        <v>27</v>
      </c>
      <c r="I46" s="8">
        <v>2866.5</v>
      </c>
      <c r="J46" s="16"/>
      <c r="K46" s="26"/>
      <c r="L46" s="45"/>
      <c r="M46" s="45"/>
      <c r="N46" s="26"/>
      <c r="O46" s="26">
        <f t="shared" si="6"/>
        <v>2866.5</v>
      </c>
      <c r="P46" s="16">
        <v>45.12</v>
      </c>
      <c r="T46" s="26">
        <f t="shared" si="7"/>
        <v>2821.38</v>
      </c>
      <c r="U46" s="46"/>
      <c r="V46" s="46"/>
      <c r="W46" s="46"/>
    </row>
    <row r="47" spans="2:23" ht="15.75">
      <c r="B47" s="25">
        <v>39</v>
      </c>
      <c r="C47" s="1" t="s">
        <v>301</v>
      </c>
      <c r="D47" s="2" t="s">
        <v>66</v>
      </c>
      <c r="E47" s="2" t="s">
        <v>302</v>
      </c>
      <c r="F47" s="3" t="s">
        <v>29</v>
      </c>
      <c r="G47" s="3" t="s">
        <v>337</v>
      </c>
      <c r="H47" s="3" t="s">
        <v>24</v>
      </c>
      <c r="I47" s="12">
        <v>6933.9</v>
      </c>
      <c r="J47" s="19"/>
      <c r="K47" s="26"/>
      <c r="L47" s="45"/>
      <c r="O47" s="26">
        <f t="shared" si="6"/>
        <v>6933.9</v>
      </c>
      <c r="P47" s="19">
        <v>842.91</v>
      </c>
      <c r="T47" s="26">
        <f t="shared" si="7"/>
        <v>6090.99</v>
      </c>
    </row>
    <row r="48" spans="2:23" ht="15.75">
      <c r="B48" s="25">
        <v>40</v>
      </c>
      <c r="C48" s="1" t="s">
        <v>223</v>
      </c>
      <c r="D48" s="2" t="s">
        <v>26</v>
      </c>
      <c r="E48" s="2" t="s">
        <v>67</v>
      </c>
      <c r="F48" s="3" t="s">
        <v>29</v>
      </c>
      <c r="G48" s="3" t="s">
        <v>338</v>
      </c>
      <c r="H48" s="3" t="s">
        <v>27</v>
      </c>
      <c r="I48" s="12">
        <v>2866.5</v>
      </c>
      <c r="J48" s="19"/>
      <c r="K48" s="26"/>
      <c r="L48" s="45"/>
      <c r="O48" s="26">
        <f t="shared" si="6"/>
        <v>2866.5</v>
      </c>
      <c r="P48" s="19">
        <v>45.12</v>
      </c>
      <c r="T48" s="26">
        <f t="shared" si="7"/>
        <v>2821.38</v>
      </c>
    </row>
    <row r="49" spans="2:24" ht="15.75">
      <c r="B49" s="25">
        <v>41</v>
      </c>
      <c r="C49" s="1" t="s">
        <v>405</v>
      </c>
      <c r="D49" s="2" t="s">
        <v>418</v>
      </c>
      <c r="E49" s="2" t="s">
        <v>68</v>
      </c>
      <c r="F49" s="3" t="s">
        <v>29</v>
      </c>
      <c r="G49" s="3" t="s">
        <v>339</v>
      </c>
      <c r="H49" s="3" t="s">
        <v>24</v>
      </c>
      <c r="I49" s="12">
        <v>5159.5</v>
      </c>
      <c r="J49" s="19"/>
      <c r="K49" s="26"/>
      <c r="L49" s="45"/>
      <c r="O49" s="26">
        <f t="shared" si="6"/>
        <v>5159.5</v>
      </c>
      <c r="P49" s="19">
        <v>490.17</v>
      </c>
      <c r="T49" s="26">
        <f t="shared" si="7"/>
        <v>4669.33</v>
      </c>
    </row>
    <row r="50" spans="2:24" ht="15.75">
      <c r="B50" s="25">
        <v>42</v>
      </c>
      <c r="C50" s="1" t="s">
        <v>69</v>
      </c>
      <c r="D50" s="2" t="s">
        <v>70</v>
      </c>
      <c r="E50" s="2" t="s">
        <v>68</v>
      </c>
      <c r="F50" s="3" t="s">
        <v>29</v>
      </c>
      <c r="G50" s="3" t="s">
        <v>340</v>
      </c>
      <c r="H50" s="3" t="s">
        <v>49</v>
      </c>
      <c r="I50" s="8">
        <v>3866.5</v>
      </c>
      <c r="J50" s="16"/>
      <c r="K50" s="26"/>
      <c r="L50" s="45"/>
      <c r="O50" s="26">
        <f t="shared" si="6"/>
        <v>3866.5</v>
      </c>
      <c r="P50" s="16">
        <v>299.27</v>
      </c>
      <c r="T50" s="26">
        <f t="shared" si="7"/>
        <v>3567.23</v>
      </c>
    </row>
    <row r="51" spans="2:24" ht="15.75">
      <c r="B51" s="25">
        <v>43</v>
      </c>
      <c r="C51" s="1" t="s">
        <v>194</v>
      </c>
      <c r="D51" s="2" t="s">
        <v>70</v>
      </c>
      <c r="E51" s="2" t="s">
        <v>68</v>
      </c>
      <c r="F51" s="3" t="s">
        <v>29</v>
      </c>
      <c r="G51" s="3" t="s">
        <v>408</v>
      </c>
      <c r="H51" s="3" t="s">
        <v>49</v>
      </c>
      <c r="I51" s="5">
        <v>3866.5</v>
      </c>
      <c r="J51" s="4"/>
      <c r="K51" s="26"/>
      <c r="L51" s="26"/>
      <c r="N51" s="26"/>
      <c r="O51" s="26">
        <f t="shared" ref="O51" si="8">SUM(I51:N51)</f>
        <v>3866.5</v>
      </c>
      <c r="P51" s="4">
        <v>299.27</v>
      </c>
      <c r="T51" s="26">
        <f t="shared" ref="T51" si="9">+O51-P51-Q51-R51-S51</f>
        <v>3567.23</v>
      </c>
      <c r="U51" s="46"/>
    </row>
    <row r="52" spans="2:24" ht="15.75">
      <c r="C52" s="39" t="s">
        <v>71</v>
      </c>
      <c r="D52" s="2"/>
      <c r="E52" s="2"/>
      <c r="F52" s="3"/>
      <c r="G52" s="3"/>
      <c r="H52" s="3"/>
      <c r="I52" s="14">
        <f>SUM(I39:I51)</f>
        <v>64790.700000000004</v>
      </c>
      <c r="J52" s="14">
        <f t="shared" ref="J52:S52" si="10">SUM(J39:J51)</f>
        <v>0</v>
      </c>
      <c r="K52" s="14">
        <f t="shared" si="10"/>
        <v>0</v>
      </c>
      <c r="L52" s="14">
        <f t="shared" si="10"/>
        <v>0</v>
      </c>
      <c r="M52" s="14">
        <f t="shared" si="10"/>
        <v>0</v>
      </c>
      <c r="N52" s="14">
        <f t="shared" si="10"/>
        <v>0</v>
      </c>
      <c r="O52" s="14">
        <f>SUM(O39:O51)</f>
        <v>64790.700000000004</v>
      </c>
      <c r="P52" s="14">
        <f>SUM(P39:P51)</f>
        <v>6426.65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14">
        <f>SUM(T39:T51)</f>
        <v>58364.049999999996</v>
      </c>
    </row>
    <row r="53" spans="2:24" ht="15.75">
      <c r="C53" s="1"/>
      <c r="D53" s="2"/>
      <c r="E53" s="2"/>
      <c r="F53" s="3"/>
      <c r="G53" s="3"/>
      <c r="H53" s="13"/>
      <c r="I53" s="14"/>
      <c r="J53" s="20"/>
      <c r="P53" s="20"/>
    </row>
    <row r="54" spans="2:24" ht="15.75">
      <c r="C54" s="6" t="s">
        <v>72</v>
      </c>
      <c r="D54" s="1"/>
      <c r="E54" s="1"/>
      <c r="F54" s="1"/>
      <c r="G54" s="1"/>
      <c r="H54" s="15"/>
      <c r="I54" s="15"/>
      <c r="J54" s="15"/>
      <c r="P54" s="15"/>
    </row>
    <row r="55" spans="2:24" ht="15.75">
      <c r="B55" s="25">
        <v>44</v>
      </c>
      <c r="C55" s="1" t="s">
        <v>73</v>
      </c>
      <c r="D55" s="2" t="s">
        <v>419</v>
      </c>
      <c r="E55" s="2" t="s">
        <v>72</v>
      </c>
      <c r="F55" s="3" t="s">
        <v>29</v>
      </c>
      <c r="G55" s="3" t="s">
        <v>341</v>
      </c>
      <c r="H55" s="3" t="s">
        <v>24</v>
      </c>
      <c r="I55" s="5">
        <v>6933.9</v>
      </c>
      <c r="J55" s="4"/>
      <c r="K55" s="26"/>
      <c r="L55" s="45"/>
      <c r="O55" s="26">
        <f>I55+J55+K55+L55+M55+N55</f>
        <v>6933.9</v>
      </c>
      <c r="P55" s="4">
        <v>842.91</v>
      </c>
      <c r="T55" s="26">
        <f t="shared" ref="T55:T59" si="11">+O55-P55-Q55-R55-S55</f>
        <v>6090.99</v>
      </c>
    </row>
    <row r="56" spans="2:24" ht="15.75">
      <c r="B56" s="25">
        <v>45</v>
      </c>
      <c r="C56" s="1" t="s">
        <v>48</v>
      </c>
      <c r="D56" s="2" t="s">
        <v>26</v>
      </c>
      <c r="E56" s="2" t="s">
        <v>72</v>
      </c>
      <c r="F56" s="3" t="s">
        <v>29</v>
      </c>
      <c r="G56" s="3" t="s">
        <v>342</v>
      </c>
      <c r="H56" s="9" t="s">
        <v>49</v>
      </c>
      <c r="I56" s="5">
        <v>3866.5</v>
      </c>
      <c r="J56" s="4"/>
      <c r="K56" s="26"/>
      <c r="L56" s="45"/>
      <c r="N56" s="26"/>
      <c r="O56" s="26">
        <f>I56+J56+K56+L56+M56+N56</f>
        <v>3866.5</v>
      </c>
      <c r="P56" s="4">
        <v>299.27</v>
      </c>
      <c r="T56" s="26">
        <f t="shared" si="11"/>
        <v>3567.23</v>
      </c>
      <c r="U56" s="46"/>
    </row>
    <row r="57" spans="2:24" ht="15.75">
      <c r="B57" s="25">
        <v>46</v>
      </c>
      <c r="C57" s="1" t="s">
        <v>179</v>
      </c>
      <c r="D57" s="2" t="s">
        <v>191</v>
      </c>
      <c r="E57" s="2" t="s">
        <v>72</v>
      </c>
      <c r="F57" s="3" t="s">
        <v>29</v>
      </c>
      <c r="G57" s="3" t="s">
        <v>343</v>
      </c>
      <c r="H57" s="3" t="s">
        <v>27</v>
      </c>
      <c r="I57" s="5">
        <v>2866.5</v>
      </c>
      <c r="J57" s="4"/>
      <c r="K57" s="26"/>
      <c r="L57" s="45"/>
      <c r="O57" s="26">
        <f>I57+J57+K57+L57+M57+N57</f>
        <v>2866.5</v>
      </c>
      <c r="P57" s="4">
        <v>45.12</v>
      </c>
      <c r="T57" s="26">
        <f t="shared" si="11"/>
        <v>2821.38</v>
      </c>
      <c r="U57" s="46"/>
      <c r="V57" s="46"/>
      <c r="W57" s="46"/>
      <c r="X57" s="46"/>
    </row>
    <row r="58" spans="2:24" ht="15.75">
      <c r="B58" s="25">
        <v>47</v>
      </c>
      <c r="C58" s="1" t="s">
        <v>158</v>
      </c>
      <c r="D58" s="2" t="s">
        <v>191</v>
      </c>
      <c r="E58" s="2" t="s">
        <v>72</v>
      </c>
      <c r="F58" s="3" t="s">
        <v>29</v>
      </c>
      <c r="G58" s="3" t="s">
        <v>344</v>
      </c>
      <c r="H58" s="3" t="s">
        <v>27</v>
      </c>
      <c r="I58" s="5">
        <v>2752</v>
      </c>
      <c r="J58" s="4"/>
      <c r="K58" s="26"/>
      <c r="L58" s="45"/>
      <c r="O58" s="26">
        <f>I58+J58+K58+L58+M58+N58</f>
        <v>2752</v>
      </c>
      <c r="P58" s="4">
        <v>32.67</v>
      </c>
      <c r="T58" s="26">
        <f t="shared" si="11"/>
        <v>2719.33</v>
      </c>
      <c r="U58" s="46"/>
      <c r="V58" s="46"/>
      <c r="W58" s="46"/>
      <c r="X58" s="46"/>
    </row>
    <row r="59" spans="2:24" ht="15.75">
      <c r="B59" s="25">
        <v>48</v>
      </c>
      <c r="C59" s="1" t="s">
        <v>112</v>
      </c>
      <c r="D59" s="2" t="s">
        <v>191</v>
      </c>
      <c r="E59" s="2" t="s">
        <v>72</v>
      </c>
      <c r="F59" s="3" t="s">
        <v>29</v>
      </c>
      <c r="G59" s="3" t="s">
        <v>345</v>
      </c>
      <c r="H59" s="3" t="s">
        <v>27</v>
      </c>
      <c r="I59" s="4">
        <v>2601.3000000000002</v>
      </c>
      <c r="J59" s="4"/>
      <c r="K59" s="26"/>
      <c r="L59" s="26"/>
      <c r="N59" s="26"/>
      <c r="O59" s="26">
        <f t="shared" ref="O59" si="12">I59+J59+K59+L59+M59+N59</f>
        <v>2601.3000000000002</v>
      </c>
      <c r="P59" s="4">
        <v>1.27</v>
      </c>
      <c r="T59" s="26">
        <f t="shared" si="11"/>
        <v>2600.0300000000002</v>
      </c>
      <c r="U59" s="46"/>
    </row>
    <row r="60" spans="2:24" ht="15.75">
      <c r="C60" s="39" t="s">
        <v>74</v>
      </c>
      <c r="D60" s="2"/>
      <c r="E60" s="2"/>
      <c r="F60" s="3"/>
      <c r="G60" s="3"/>
      <c r="H60" s="3"/>
      <c r="I60" s="10">
        <f>SUM(I55:I59)</f>
        <v>19020.2</v>
      </c>
      <c r="J60" s="10">
        <f t="shared" ref="J60:N60" si="13">SUM(J55:J59)</f>
        <v>0</v>
      </c>
      <c r="K60" s="10">
        <f t="shared" si="13"/>
        <v>0</v>
      </c>
      <c r="L60" s="10">
        <f t="shared" si="13"/>
        <v>0</v>
      </c>
      <c r="M60" s="10">
        <f t="shared" si="13"/>
        <v>0</v>
      </c>
      <c r="N60" s="10">
        <f t="shared" si="13"/>
        <v>0</v>
      </c>
      <c r="O60" s="10">
        <f>SUM(O55:O59)</f>
        <v>19020.2</v>
      </c>
      <c r="P60" s="10">
        <f>SUM(P55:P59)</f>
        <v>1221.2399999999998</v>
      </c>
      <c r="Q60" s="10">
        <f>SUM(Q55:Q57)</f>
        <v>0</v>
      </c>
      <c r="R60" s="10">
        <f>SUM(R55:R57)</f>
        <v>0</v>
      </c>
      <c r="S60" s="10">
        <f>SUM(S55:S57)</f>
        <v>0</v>
      </c>
      <c r="T60" s="10">
        <f>SUM(T55:T59)</f>
        <v>17798.96</v>
      </c>
    </row>
    <row r="61" spans="2:24" ht="15.75">
      <c r="C61" s="1"/>
      <c r="D61" s="2"/>
      <c r="E61" s="2"/>
      <c r="F61" s="3"/>
      <c r="G61" s="3"/>
      <c r="H61" s="3"/>
      <c r="I61" s="5"/>
      <c r="J61" s="4"/>
      <c r="P61" s="4"/>
    </row>
    <row r="62" spans="2:24" ht="15.75">
      <c r="B62" s="25"/>
      <c r="C62" s="6" t="s">
        <v>75</v>
      </c>
      <c r="D62" s="1"/>
      <c r="E62" s="1"/>
      <c r="F62" s="1"/>
      <c r="G62" s="1"/>
      <c r="H62" s="1"/>
      <c r="I62" s="1"/>
      <c r="J62" s="1"/>
      <c r="L62" s="25"/>
      <c r="P62" s="1"/>
    </row>
    <row r="63" spans="2:24" ht="15.75">
      <c r="B63" s="25">
        <v>49</v>
      </c>
      <c r="C63" s="2" t="s">
        <v>311</v>
      </c>
      <c r="D63" s="1" t="s">
        <v>43</v>
      </c>
      <c r="E63" s="1" t="s">
        <v>305</v>
      </c>
      <c r="F63" s="3" t="s">
        <v>29</v>
      </c>
      <c r="G63" s="9" t="s">
        <v>404</v>
      </c>
      <c r="H63" s="9" t="s">
        <v>24</v>
      </c>
      <c r="I63" s="30">
        <v>6000</v>
      </c>
      <c r="J63" s="1"/>
      <c r="L63" s="25"/>
      <c r="O63" s="26">
        <f>SUM(I63:N63)</f>
        <v>6000</v>
      </c>
      <c r="P63" s="1">
        <v>643.42999999999995</v>
      </c>
      <c r="T63" s="26">
        <f>SUM(O63-P63-Q63-R63-S63)</f>
        <v>5356.57</v>
      </c>
    </row>
    <row r="64" spans="2:24" ht="15.75">
      <c r="B64" s="25">
        <v>50</v>
      </c>
      <c r="C64" s="1" t="s">
        <v>423</v>
      </c>
      <c r="D64" s="2" t="s">
        <v>43</v>
      </c>
      <c r="E64" s="2" t="s">
        <v>76</v>
      </c>
      <c r="F64" s="3" t="s">
        <v>29</v>
      </c>
      <c r="G64" s="3" t="s">
        <v>346</v>
      </c>
      <c r="H64" s="3" t="s">
        <v>24</v>
      </c>
      <c r="I64" s="5">
        <v>6000</v>
      </c>
      <c r="J64" s="4"/>
      <c r="K64" s="26"/>
      <c r="L64" s="26"/>
      <c r="O64" s="26">
        <f>SUM(I64:N64)</f>
        <v>6000</v>
      </c>
      <c r="P64" s="4">
        <v>643.42999999999995</v>
      </c>
      <c r="T64" s="26">
        <f>SUM(O64-P64-Q64-R64-S64)</f>
        <v>5356.57</v>
      </c>
    </row>
    <row r="65" spans="2:21" ht="15.75">
      <c r="B65" s="25">
        <v>51</v>
      </c>
      <c r="C65" s="1" t="s">
        <v>91</v>
      </c>
      <c r="D65" s="2" t="s">
        <v>26</v>
      </c>
      <c r="E65" s="2" t="s">
        <v>76</v>
      </c>
      <c r="F65" s="3" t="s">
        <v>29</v>
      </c>
      <c r="G65" s="3" t="s">
        <v>347</v>
      </c>
      <c r="H65" s="3" t="s">
        <v>27</v>
      </c>
      <c r="I65" s="8">
        <v>2866.5</v>
      </c>
      <c r="J65" s="16"/>
      <c r="K65" s="26"/>
      <c r="L65" s="26"/>
      <c r="N65" s="26"/>
      <c r="O65" s="26">
        <f t="shared" ref="O65:O108" si="14">SUM(I65:N65)</f>
        <v>2866.5</v>
      </c>
      <c r="P65" s="16">
        <v>45.12</v>
      </c>
      <c r="T65" s="26">
        <f>SUM(O65-P65-Q65-R65-S65)</f>
        <v>2821.38</v>
      </c>
      <c r="U65" s="46"/>
    </row>
    <row r="66" spans="2:21" ht="15.75">
      <c r="B66" s="25">
        <v>52</v>
      </c>
      <c r="C66" s="19" t="s">
        <v>80</v>
      </c>
      <c r="D66" s="2" t="s">
        <v>78</v>
      </c>
      <c r="E66" s="2" t="s">
        <v>76</v>
      </c>
      <c r="F66" s="3" t="s">
        <v>29</v>
      </c>
      <c r="G66" s="3" t="s">
        <v>348</v>
      </c>
      <c r="H66" s="3" t="s">
        <v>27</v>
      </c>
      <c r="I66" s="5">
        <v>3391.5</v>
      </c>
      <c r="J66" s="4"/>
      <c r="K66" s="26"/>
      <c r="L66" s="26"/>
      <c r="N66" s="26"/>
      <c r="O66" s="26">
        <f t="shared" si="14"/>
        <v>3391.5</v>
      </c>
      <c r="P66" s="4">
        <v>122.49</v>
      </c>
      <c r="T66" s="26">
        <f>+O66-P66-Q66-R66-S66</f>
        <v>3269.01</v>
      </c>
      <c r="U66" s="46"/>
    </row>
    <row r="67" spans="2:21" ht="15.75">
      <c r="B67" s="25">
        <v>53</v>
      </c>
      <c r="C67" s="1" t="s">
        <v>79</v>
      </c>
      <c r="D67" s="2" t="s">
        <v>208</v>
      </c>
      <c r="E67" s="2" t="s">
        <v>76</v>
      </c>
      <c r="F67" s="3" t="s">
        <v>29</v>
      </c>
      <c r="G67" s="3" t="s">
        <v>349</v>
      </c>
      <c r="H67" s="3" t="s">
        <v>27</v>
      </c>
      <c r="I67" s="5">
        <v>3096</v>
      </c>
      <c r="J67" s="4"/>
      <c r="K67" s="26"/>
      <c r="L67" s="26"/>
      <c r="N67" s="26"/>
      <c r="O67" s="26">
        <f t="shared" si="14"/>
        <v>3096</v>
      </c>
      <c r="P67" s="4">
        <v>90.34</v>
      </c>
      <c r="T67" s="26">
        <f t="shared" ref="T67:T108" si="15">+O67-P67-Q67-R67-S67</f>
        <v>3005.66</v>
      </c>
      <c r="U67" s="46"/>
    </row>
    <row r="68" spans="2:21" ht="15.75">
      <c r="B68" s="25">
        <v>54</v>
      </c>
      <c r="C68" s="1" t="s">
        <v>87</v>
      </c>
      <c r="D68" s="2" t="s">
        <v>88</v>
      </c>
      <c r="E68" s="2" t="s">
        <v>76</v>
      </c>
      <c r="F68" s="3" t="s">
        <v>29</v>
      </c>
      <c r="G68" s="3" t="s">
        <v>350</v>
      </c>
      <c r="H68" s="3" t="s">
        <v>27</v>
      </c>
      <c r="I68" s="5">
        <v>3096</v>
      </c>
      <c r="J68" s="4"/>
      <c r="K68" s="26"/>
      <c r="L68" s="26"/>
      <c r="N68" s="26"/>
      <c r="O68" s="26">
        <f t="shared" si="14"/>
        <v>3096</v>
      </c>
      <c r="P68" s="4">
        <v>90.34</v>
      </c>
      <c r="T68" s="26">
        <f>+O68-P68-Q68-R68-S68</f>
        <v>3005.66</v>
      </c>
      <c r="U68" s="46"/>
    </row>
    <row r="69" spans="2:21" ht="15.75">
      <c r="B69" s="25">
        <v>55</v>
      </c>
      <c r="C69" s="1" t="s">
        <v>89</v>
      </c>
      <c r="D69" s="2" t="s">
        <v>88</v>
      </c>
      <c r="E69" s="2" t="s">
        <v>76</v>
      </c>
      <c r="F69" s="3" t="s">
        <v>29</v>
      </c>
      <c r="G69" s="3" t="s">
        <v>351</v>
      </c>
      <c r="H69" s="3" t="s">
        <v>27</v>
      </c>
      <c r="I69" s="5">
        <v>3096</v>
      </c>
      <c r="J69" s="4"/>
      <c r="K69" s="26"/>
      <c r="L69" s="26"/>
      <c r="N69" s="26"/>
      <c r="O69" s="26">
        <f t="shared" si="14"/>
        <v>3096</v>
      </c>
      <c r="P69" s="4">
        <v>90.34</v>
      </c>
      <c r="T69" s="26">
        <f>+O69-P69-Q69-R69-S69</f>
        <v>3005.66</v>
      </c>
      <c r="U69" s="46"/>
    </row>
    <row r="70" spans="2:21" ht="15.75">
      <c r="B70" s="25">
        <v>56</v>
      </c>
      <c r="C70" s="1" t="s">
        <v>81</v>
      </c>
      <c r="D70" s="2" t="s">
        <v>247</v>
      </c>
      <c r="E70" s="2" t="s">
        <v>76</v>
      </c>
      <c r="F70" s="3" t="s">
        <v>29</v>
      </c>
      <c r="G70" s="3" t="s">
        <v>352</v>
      </c>
      <c r="H70" s="3" t="s">
        <v>83</v>
      </c>
      <c r="I70" s="4">
        <v>2508.5</v>
      </c>
      <c r="J70" s="4">
        <v>8.83</v>
      </c>
      <c r="K70" s="26"/>
      <c r="L70" s="26"/>
      <c r="N70" s="26"/>
      <c r="O70" s="26">
        <f t="shared" si="14"/>
        <v>2517.33</v>
      </c>
      <c r="P70" s="4"/>
      <c r="T70" s="26">
        <f t="shared" si="15"/>
        <v>2517.33</v>
      </c>
      <c r="U70" s="46"/>
    </row>
    <row r="71" spans="2:21" ht="15.75">
      <c r="B71" s="25">
        <v>57</v>
      </c>
      <c r="C71" s="1" t="s">
        <v>84</v>
      </c>
      <c r="D71" s="2" t="s">
        <v>82</v>
      </c>
      <c r="E71" s="2" t="s">
        <v>76</v>
      </c>
      <c r="F71" s="3" t="s">
        <v>29</v>
      </c>
      <c r="G71" s="3" t="s">
        <v>353</v>
      </c>
      <c r="H71" s="3" t="s">
        <v>83</v>
      </c>
      <c r="I71" s="5">
        <v>2402.5</v>
      </c>
      <c r="J71" s="4">
        <v>19.34</v>
      </c>
      <c r="K71" s="26"/>
      <c r="L71" s="26"/>
      <c r="N71" s="26"/>
      <c r="O71" s="26">
        <f t="shared" si="14"/>
        <v>2421.84</v>
      </c>
      <c r="P71" s="4"/>
      <c r="T71" s="26">
        <f t="shared" si="15"/>
        <v>2421.84</v>
      </c>
      <c r="U71" s="46"/>
    </row>
    <row r="72" spans="2:21" ht="15.75">
      <c r="B72" s="25">
        <v>58</v>
      </c>
      <c r="C72" s="1" t="s">
        <v>85</v>
      </c>
      <c r="D72" s="2" t="s">
        <v>86</v>
      </c>
      <c r="E72" s="2" t="s">
        <v>76</v>
      </c>
      <c r="F72" s="3" t="s">
        <v>29</v>
      </c>
      <c r="G72" s="3" t="s">
        <v>354</v>
      </c>
      <c r="H72" s="3" t="s">
        <v>210</v>
      </c>
      <c r="I72" s="5">
        <v>2293</v>
      </c>
      <c r="J72" s="4">
        <v>40.72</v>
      </c>
      <c r="K72" s="26"/>
      <c r="L72" s="26"/>
      <c r="N72" s="26"/>
      <c r="O72" s="26">
        <f t="shared" si="14"/>
        <v>2333.7199999999998</v>
      </c>
      <c r="P72" s="4"/>
      <c r="T72" s="26">
        <f t="shared" si="15"/>
        <v>2333.7199999999998</v>
      </c>
      <c r="U72" s="46"/>
    </row>
    <row r="73" spans="2:21" ht="15.75">
      <c r="B73" s="25">
        <v>59</v>
      </c>
      <c r="C73" s="1" t="s">
        <v>77</v>
      </c>
      <c r="D73" s="2" t="s">
        <v>209</v>
      </c>
      <c r="E73" s="2" t="s">
        <v>76</v>
      </c>
      <c r="F73" s="3" t="s">
        <v>29</v>
      </c>
      <c r="G73" s="3" t="s">
        <v>355</v>
      </c>
      <c r="H73" s="3" t="s">
        <v>27</v>
      </c>
      <c r="I73" s="5">
        <v>3096</v>
      </c>
      <c r="J73" s="4"/>
      <c r="K73" s="26"/>
      <c r="L73" s="26"/>
      <c r="N73" s="26"/>
      <c r="O73" s="26">
        <f t="shared" si="14"/>
        <v>3096</v>
      </c>
      <c r="P73" s="4">
        <v>90.34</v>
      </c>
      <c r="T73" s="26">
        <f>+O73-P73-Q73-R73-S73</f>
        <v>3005.66</v>
      </c>
      <c r="U73" s="46"/>
    </row>
    <row r="74" spans="2:21" ht="15.75">
      <c r="B74" s="25">
        <v>60</v>
      </c>
      <c r="C74" s="1" t="s">
        <v>303</v>
      </c>
      <c r="D74" s="2" t="s">
        <v>418</v>
      </c>
      <c r="E74" s="2" t="s">
        <v>90</v>
      </c>
      <c r="F74" s="3" t="s">
        <v>29</v>
      </c>
      <c r="G74" s="3" t="s">
        <v>356</v>
      </c>
      <c r="H74" s="3" t="s">
        <v>24</v>
      </c>
      <c r="I74" s="5">
        <v>5159.5</v>
      </c>
      <c r="J74" s="4"/>
      <c r="K74" s="26"/>
      <c r="L74" s="26"/>
      <c r="O74" s="26">
        <f t="shared" si="14"/>
        <v>5159.5</v>
      </c>
      <c r="P74" s="4">
        <v>490.17</v>
      </c>
      <c r="T74" s="26">
        <f t="shared" si="15"/>
        <v>4669.33</v>
      </c>
    </row>
    <row r="75" spans="2:21" ht="15.75">
      <c r="B75" s="25">
        <v>61</v>
      </c>
      <c r="C75" s="1" t="s">
        <v>306</v>
      </c>
      <c r="D75" s="2" t="s">
        <v>420</v>
      </c>
      <c r="E75" s="2" t="s">
        <v>267</v>
      </c>
      <c r="F75" s="3" t="s">
        <v>29</v>
      </c>
      <c r="G75" s="3" t="s">
        <v>357</v>
      </c>
      <c r="H75" s="3" t="s">
        <v>24</v>
      </c>
      <c r="I75" s="5">
        <v>4555</v>
      </c>
      <c r="J75" s="4"/>
      <c r="K75" s="26"/>
      <c r="L75" s="26"/>
      <c r="M75" s="26"/>
      <c r="N75" s="26"/>
      <c r="O75" s="26">
        <f t="shared" si="14"/>
        <v>4555</v>
      </c>
      <c r="P75" s="4">
        <v>389.38</v>
      </c>
      <c r="Q75" s="26"/>
      <c r="R75" s="4"/>
      <c r="T75" s="26">
        <f t="shared" si="15"/>
        <v>4165.62</v>
      </c>
    </row>
    <row r="76" spans="2:21" ht="15.75">
      <c r="B76" s="25">
        <v>62</v>
      </c>
      <c r="C76" s="1" t="s">
        <v>94</v>
      </c>
      <c r="D76" s="2" t="s">
        <v>92</v>
      </c>
      <c r="E76" s="2" t="s">
        <v>93</v>
      </c>
      <c r="F76" s="3" t="s">
        <v>29</v>
      </c>
      <c r="G76" s="3" t="s">
        <v>358</v>
      </c>
      <c r="H76" s="3" t="s">
        <v>49</v>
      </c>
      <c r="I76" s="4">
        <v>4200</v>
      </c>
      <c r="J76" s="4"/>
      <c r="K76" s="26"/>
      <c r="L76" s="26"/>
      <c r="M76" s="26"/>
      <c r="N76" s="26"/>
      <c r="O76" s="26">
        <f t="shared" si="14"/>
        <v>4200</v>
      </c>
      <c r="P76" s="4">
        <v>335.56</v>
      </c>
      <c r="T76" s="26">
        <f t="shared" si="15"/>
        <v>3864.44</v>
      </c>
      <c r="U76" s="46"/>
    </row>
    <row r="77" spans="2:21" ht="15.75">
      <c r="B77" s="25">
        <v>63</v>
      </c>
      <c r="C77" s="1" t="s">
        <v>95</v>
      </c>
      <c r="D77" s="2" t="s">
        <v>92</v>
      </c>
      <c r="E77" s="2" t="s">
        <v>96</v>
      </c>
      <c r="F77" s="3" t="s">
        <v>29</v>
      </c>
      <c r="G77" s="3" t="s">
        <v>359</v>
      </c>
      <c r="H77" s="3" t="s">
        <v>49</v>
      </c>
      <c r="I77" s="4">
        <v>4200</v>
      </c>
      <c r="J77" s="4"/>
      <c r="K77" s="26"/>
      <c r="L77" s="26"/>
      <c r="M77" s="45"/>
      <c r="N77" s="45"/>
      <c r="O77" s="26">
        <f t="shared" si="14"/>
        <v>4200</v>
      </c>
      <c r="P77" s="4">
        <v>335.56</v>
      </c>
      <c r="T77" s="26">
        <f t="shared" si="15"/>
        <v>3864.44</v>
      </c>
    </row>
    <row r="78" spans="2:21" ht="15.75">
      <c r="B78" s="25">
        <v>64</v>
      </c>
      <c r="C78" s="1" t="s">
        <v>97</v>
      </c>
      <c r="D78" s="2" t="s">
        <v>98</v>
      </c>
      <c r="E78" s="2" t="s">
        <v>93</v>
      </c>
      <c r="F78" s="3" t="s">
        <v>29</v>
      </c>
      <c r="G78" s="3" t="s">
        <v>360</v>
      </c>
      <c r="H78" s="3" t="s">
        <v>49</v>
      </c>
      <c r="I78" s="5">
        <v>3391.5</v>
      </c>
      <c r="J78" s="4"/>
      <c r="K78" s="26"/>
      <c r="L78" s="26"/>
      <c r="M78" s="26"/>
      <c r="N78" s="26"/>
      <c r="O78" s="26">
        <f t="shared" si="14"/>
        <v>3391.5</v>
      </c>
      <c r="P78" s="4">
        <v>122.49</v>
      </c>
      <c r="T78" s="26">
        <f t="shared" si="15"/>
        <v>3269.01</v>
      </c>
      <c r="U78" s="46"/>
    </row>
    <row r="79" spans="2:21" ht="15.75">
      <c r="B79" s="25">
        <v>65</v>
      </c>
      <c r="C79" s="1" t="s">
        <v>99</v>
      </c>
      <c r="D79" s="2" t="s">
        <v>100</v>
      </c>
      <c r="E79" s="2" t="s">
        <v>93</v>
      </c>
      <c r="F79" s="3" t="s">
        <v>29</v>
      </c>
      <c r="G79" s="3" t="s">
        <v>361</v>
      </c>
      <c r="H79" s="3" t="s">
        <v>27</v>
      </c>
      <c r="I79" s="5">
        <v>2866.5</v>
      </c>
      <c r="J79" s="4"/>
      <c r="K79" s="26"/>
      <c r="L79" s="26"/>
      <c r="M79" s="26"/>
      <c r="N79" s="26"/>
      <c r="O79" s="26">
        <f t="shared" si="14"/>
        <v>2866.5</v>
      </c>
      <c r="P79" s="4">
        <v>45.12</v>
      </c>
      <c r="T79" s="26">
        <f t="shared" si="15"/>
        <v>2821.38</v>
      </c>
      <c r="U79" s="46"/>
    </row>
    <row r="80" spans="2:21" ht="15.75">
      <c r="B80" s="25">
        <v>66</v>
      </c>
      <c r="C80" s="1" t="s">
        <v>226</v>
      </c>
      <c r="D80" s="2" t="s">
        <v>100</v>
      </c>
      <c r="E80" s="2" t="s">
        <v>93</v>
      </c>
      <c r="F80" s="3" t="s">
        <v>29</v>
      </c>
      <c r="G80" s="3" t="s">
        <v>362</v>
      </c>
      <c r="H80" s="3" t="s">
        <v>27</v>
      </c>
      <c r="I80" s="5">
        <v>2866.5</v>
      </c>
      <c r="J80" s="4"/>
      <c r="K80" s="26"/>
      <c r="L80" s="26"/>
      <c r="M80" s="26"/>
      <c r="N80" s="26"/>
      <c r="O80" s="26">
        <f t="shared" si="14"/>
        <v>2866.5</v>
      </c>
      <c r="P80" s="4">
        <v>45.12</v>
      </c>
      <c r="T80" s="26">
        <f t="shared" si="15"/>
        <v>2821.38</v>
      </c>
      <c r="U80" s="46"/>
    </row>
    <row r="81" spans="2:23" ht="15.75">
      <c r="B81" s="25">
        <v>67</v>
      </c>
      <c r="C81" s="1" t="s">
        <v>103</v>
      </c>
      <c r="D81" s="2" t="s">
        <v>100</v>
      </c>
      <c r="E81" s="2" t="s">
        <v>93</v>
      </c>
      <c r="F81" s="3" t="s">
        <v>29</v>
      </c>
      <c r="G81" s="3" t="s">
        <v>363</v>
      </c>
      <c r="H81" s="3" t="s">
        <v>27</v>
      </c>
      <c r="I81" s="5">
        <v>2866.5</v>
      </c>
      <c r="J81" s="4"/>
      <c r="K81" s="26"/>
      <c r="L81" s="26"/>
      <c r="M81" s="45"/>
      <c r="N81" s="26"/>
      <c r="O81" s="26">
        <f t="shared" si="14"/>
        <v>2866.5</v>
      </c>
      <c r="P81" s="4">
        <v>45.12</v>
      </c>
      <c r="T81" s="26">
        <f t="shared" si="15"/>
        <v>2821.38</v>
      </c>
      <c r="U81" s="46"/>
    </row>
    <row r="82" spans="2:23" ht="15.75">
      <c r="B82" s="25">
        <v>68</v>
      </c>
      <c r="C82" s="1" t="s">
        <v>215</v>
      </c>
      <c r="D82" s="2" t="s">
        <v>100</v>
      </c>
      <c r="E82" s="2" t="s">
        <v>93</v>
      </c>
      <c r="F82" s="3" t="s">
        <v>29</v>
      </c>
      <c r="G82" s="3" t="s">
        <v>364</v>
      </c>
      <c r="H82" s="3" t="s">
        <v>27</v>
      </c>
      <c r="I82" s="5">
        <v>2866.5</v>
      </c>
      <c r="J82" s="4"/>
      <c r="K82" s="26"/>
      <c r="L82" s="26"/>
      <c r="M82" s="45"/>
      <c r="N82" s="26"/>
      <c r="O82" s="26">
        <f t="shared" si="14"/>
        <v>2866.5</v>
      </c>
      <c r="P82" s="4">
        <v>45.12</v>
      </c>
      <c r="T82" s="26">
        <f t="shared" si="15"/>
        <v>2821.38</v>
      </c>
      <c r="U82" s="46"/>
    </row>
    <row r="83" spans="2:23" ht="15.75">
      <c r="B83" s="25">
        <v>69</v>
      </c>
      <c r="C83" s="1" t="s">
        <v>255</v>
      </c>
      <c r="D83" s="2" t="s">
        <v>100</v>
      </c>
      <c r="E83" s="2" t="s">
        <v>93</v>
      </c>
      <c r="F83" s="3" t="s">
        <v>29</v>
      </c>
      <c r="G83" s="3" t="s">
        <v>365</v>
      </c>
      <c r="H83" s="3" t="s">
        <v>27</v>
      </c>
      <c r="I83" s="5">
        <v>2866.5</v>
      </c>
      <c r="J83" s="4"/>
      <c r="K83" s="26"/>
      <c r="L83" s="26"/>
      <c r="M83" s="45"/>
      <c r="N83" s="26"/>
      <c r="O83" s="26">
        <f t="shared" si="14"/>
        <v>2866.5</v>
      </c>
      <c r="P83" s="4">
        <v>45.12</v>
      </c>
      <c r="T83" s="26">
        <f t="shared" si="15"/>
        <v>2821.38</v>
      </c>
      <c r="U83" s="46"/>
    </row>
    <row r="84" spans="2:23" ht="15.75">
      <c r="B84" s="25">
        <v>70</v>
      </c>
      <c r="C84" s="1" t="s">
        <v>185</v>
      </c>
      <c r="D84" s="2" t="s">
        <v>206</v>
      </c>
      <c r="E84" s="2" t="s">
        <v>93</v>
      </c>
      <c r="F84" s="3" t="s">
        <v>29</v>
      </c>
      <c r="G84" s="3" t="s">
        <v>366</v>
      </c>
      <c r="H84" s="3" t="s">
        <v>27</v>
      </c>
      <c r="I84" s="5">
        <v>2866.5</v>
      </c>
      <c r="J84" s="4"/>
      <c r="K84" s="26"/>
      <c r="L84" s="26"/>
      <c r="N84" s="26"/>
      <c r="O84" s="26">
        <f t="shared" si="14"/>
        <v>2866.5</v>
      </c>
      <c r="P84" s="4">
        <v>45.12</v>
      </c>
      <c r="T84" s="26">
        <f t="shared" si="15"/>
        <v>2821.38</v>
      </c>
      <c r="U84" s="46"/>
    </row>
    <row r="85" spans="2:23" ht="15.75">
      <c r="B85" s="25">
        <v>71</v>
      </c>
      <c r="C85" s="1" t="s">
        <v>104</v>
      </c>
      <c r="D85" s="2" t="s">
        <v>102</v>
      </c>
      <c r="E85" s="2" t="s">
        <v>93</v>
      </c>
      <c r="F85" s="3" t="s">
        <v>29</v>
      </c>
      <c r="G85" s="3" t="s">
        <v>367</v>
      </c>
      <c r="H85" s="3" t="s">
        <v>27</v>
      </c>
      <c r="I85" s="4">
        <v>3225.85</v>
      </c>
      <c r="J85" s="4"/>
      <c r="K85" s="26"/>
      <c r="L85" s="26"/>
      <c r="N85" s="26"/>
      <c r="O85" s="26">
        <f t="shared" si="14"/>
        <v>3225.85</v>
      </c>
      <c r="P85" s="4">
        <v>104.47</v>
      </c>
      <c r="T85" s="26">
        <f t="shared" si="15"/>
        <v>3121.38</v>
      </c>
      <c r="U85" s="46"/>
    </row>
    <row r="86" spans="2:23" ht="15.75">
      <c r="B86" s="25">
        <v>72</v>
      </c>
      <c r="C86" s="1" t="s">
        <v>101</v>
      </c>
      <c r="D86" s="2" t="s">
        <v>102</v>
      </c>
      <c r="E86" s="2" t="s">
        <v>93</v>
      </c>
      <c r="F86" s="3" t="s">
        <v>29</v>
      </c>
      <c r="G86" s="3" t="s">
        <v>368</v>
      </c>
      <c r="H86" s="3" t="s">
        <v>27</v>
      </c>
      <c r="I86" s="4">
        <v>3225.85</v>
      </c>
      <c r="J86" s="4"/>
      <c r="K86" s="26"/>
      <c r="L86" s="26"/>
      <c r="O86" s="26">
        <f t="shared" si="14"/>
        <v>3225.85</v>
      </c>
      <c r="P86" s="4">
        <v>104.47</v>
      </c>
      <c r="T86" s="26">
        <f>+O86-P86-Q86-R86-S86</f>
        <v>3121.38</v>
      </c>
    </row>
    <row r="87" spans="2:23" ht="15.75">
      <c r="B87" s="25">
        <v>73</v>
      </c>
      <c r="C87" s="1" t="s">
        <v>105</v>
      </c>
      <c r="D87" s="2" t="s">
        <v>102</v>
      </c>
      <c r="E87" s="2" t="s">
        <v>93</v>
      </c>
      <c r="F87" s="3" t="s">
        <v>29</v>
      </c>
      <c r="G87" s="3" t="s">
        <v>369</v>
      </c>
      <c r="H87" s="3" t="s">
        <v>27</v>
      </c>
      <c r="I87" s="4">
        <v>3225.85</v>
      </c>
      <c r="J87" s="4"/>
      <c r="K87" s="26"/>
      <c r="L87" s="26"/>
      <c r="O87" s="26">
        <f t="shared" si="14"/>
        <v>3225.85</v>
      </c>
      <c r="P87" s="4">
        <v>104.47</v>
      </c>
      <c r="T87" s="26">
        <f t="shared" si="15"/>
        <v>3121.38</v>
      </c>
    </row>
    <row r="88" spans="2:23" ht="15.75">
      <c r="B88" s="25">
        <v>74</v>
      </c>
      <c r="C88" s="1" t="s">
        <v>106</v>
      </c>
      <c r="D88" s="2" t="s">
        <v>43</v>
      </c>
      <c r="E88" s="2" t="s">
        <v>107</v>
      </c>
      <c r="F88" s="3" t="s">
        <v>29</v>
      </c>
      <c r="G88" s="3" t="s">
        <v>370</v>
      </c>
      <c r="H88" s="3" t="s">
        <v>24</v>
      </c>
      <c r="I88" s="5">
        <v>6933.9</v>
      </c>
      <c r="J88" s="4"/>
      <c r="K88" s="26"/>
      <c r="L88" s="26"/>
      <c r="O88" s="26">
        <f t="shared" si="14"/>
        <v>6933.9</v>
      </c>
      <c r="P88" s="4">
        <v>842.91</v>
      </c>
      <c r="T88" s="26">
        <f t="shared" si="15"/>
        <v>6090.99</v>
      </c>
    </row>
    <row r="89" spans="2:23" ht="15.75">
      <c r="B89" s="25">
        <v>75</v>
      </c>
      <c r="C89" s="1" t="s">
        <v>178</v>
      </c>
      <c r="D89" s="2" t="s">
        <v>26</v>
      </c>
      <c r="E89" s="2" t="s">
        <v>107</v>
      </c>
      <c r="F89" s="3" t="s">
        <v>29</v>
      </c>
      <c r="G89" s="3" t="s">
        <v>371</v>
      </c>
      <c r="H89" s="3" t="s">
        <v>27</v>
      </c>
      <c r="I89" s="8">
        <v>2730</v>
      </c>
      <c r="J89" s="16"/>
      <c r="K89" s="26"/>
      <c r="L89" s="26"/>
      <c r="O89" s="26">
        <f t="shared" si="14"/>
        <v>2730</v>
      </c>
      <c r="P89" s="16">
        <v>30.27</v>
      </c>
      <c r="T89" s="26">
        <f t="shared" si="15"/>
        <v>2699.73</v>
      </c>
      <c r="U89" s="46"/>
      <c r="V89" s="46"/>
      <c r="W89" s="46"/>
    </row>
    <row r="90" spans="2:23" ht="15.75">
      <c r="B90" s="25">
        <v>76</v>
      </c>
      <c r="C90" s="1" t="s">
        <v>108</v>
      </c>
      <c r="D90" s="2" t="s">
        <v>180</v>
      </c>
      <c r="E90" s="2" t="s">
        <v>107</v>
      </c>
      <c r="F90" s="3" t="s">
        <v>29</v>
      </c>
      <c r="G90" s="3" t="s">
        <v>372</v>
      </c>
      <c r="H90" s="3" t="s">
        <v>49</v>
      </c>
      <c r="I90" s="16">
        <v>3554.24</v>
      </c>
      <c r="J90" s="16"/>
      <c r="K90" s="26"/>
      <c r="L90" s="26"/>
      <c r="N90" s="26"/>
      <c r="O90" s="26">
        <f t="shared" si="14"/>
        <v>3554.24</v>
      </c>
      <c r="P90" s="16">
        <v>157.9</v>
      </c>
      <c r="T90" s="26">
        <f t="shared" si="15"/>
        <v>3396.3399999999997</v>
      </c>
      <c r="U90" s="46"/>
    </row>
    <row r="91" spans="2:23" ht="15.75">
      <c r="B91" s="25">
        <v>77</v>
      </c>
      <c r="C91" s="1" t="s">
        <v>117</v>
      </c>
      <c r="D91" s="2" t="s">
        <v>181</v>
      </c>
      <c r="E91" s="2" t="s">
        <v>107</v>
      </c>
      <c r="F91" s="3" t="s">
        <v>29</v>
      </c>
      <c r="G91" s="3" t="s">
        <v>373</v>
      </c>
      <c r="H91" s="3" t="s">
        <v>27</v>
      </c>
      <c r="I91" s="5">
        <v>2987.45</v>
      </c>
      <c r="J91" s="4"/>
      <c r="K91" s="26"/>
      <c r="L91" s="26"/>
      <c r="M91" s="25"/>
      <c r="N91" s="26"/>
      <c r="O91" s="26">
        <f t="shared" si="14"/>
        <v>2987.45</v>
      </c>
      <c r="P91" s="4">
        <v>58.28</v>
      </c>
      <c r="Q91" s="25"/>
      <c r="R91" s="25"/>
      <c r="S91" s="25"/>
      <c r="T91" s="26">
        <f t="shared" ref="T91:T96" si="16">+O91-P91-Q91-R91-S91</f>
        <v>2929.1699999999996</v>
      </c>
      <c r="U91" s="46"/>
    </row>
    <row r="92" spans="2:23" ht="15.75">
      <c r="B92" s="25">
        <v>78</v>
      </c>
      <c r="C92" s="1" t="s">
        <v>118</v>
      </c>
      <c r="D92" s="2" t="s">
        <v>181</v>
      </c>
      <c r="E92" s="2" t="s">
        <v>107</v>
      </c>
      <c r="F92" s="3" t="s">
        <v>29</v>
      </c>
      <c r="G92" s="3" t="s">
        <v>374</v>
      </c>
      <c r="H92" s="3" t="s">
        <v>27</v>
      </c>
      <c r="I92" s="5">
        <v>2788.24</v>
      </c>
      <c r="J92" s="4"/>
      <c r="K92" s="26"/>
      <c r="L92" s="26"/>
      <c r="M92" s="25"/>
      <c r="N92" s="26"/>
      <c r="O92" s="26">
        <f t="shared" si="14"/>
        <v>2788.24</v>
      </c>
      <c r="P92" s="4">
        <v>36.65</v>
      </c>
      <c r="Q92" s="25"/>
      <c r="R92" s="25"/>
      <c r="S92" s="25"/>
      <c r="T92" s="26">
        <f t="shared" si="16"/>
        <v>2751.5899999999997</v>
      </c>
      <c r="U92" s="46"/>
      <c r="V92" s="46"/>
    </row>
    <row r="93" spans="2:23" ht="15.75">
      <c r="B93" s="25">
        <v>79</v>
      </c>
      <c r="C93" s="1" t="s">
        <v>119</v>
      </c>
      <c r="D93" s="1" t="s">
        <v>181</v>
      </c>
      <c r="E93" s="2" t="s">
        <v>107</v>
      </c>
      <c r="F93" s="3" t="s">
        <v>29</v>
      </c>
      <c r="G93" s="3" t="s">
        <v>375</v>
      </c>
      <c r="H93" s="3" t="s">
        <v>27</v>
      </c>
      <c r="I93" s="5">
        <v>2752</v>
      </c>
      <c r="J93" s="4"/>
      <c r="K93" s="26"/>
      <c r="L93" s="26"/>
      <c r="N93" s="26"/>
      <c r="O93" s="26">
        <f t="shared" si="14"/>
        <v>2752</v>
      </c>
      <c r="P93" s="4">
        <v>32.67</v>
      </c>
      <c r="T93" s="26">
        <f t="shared" si="16"/>
        <v>2719.33</v>
      </c>
      <c r="U93" s="46"/>
    </row>
    <row r="94" spans="2:23" ht="15.75">
      <c r="B94" s="25">
        <v>80</v>
      </c>
      <c r="C94" s="1" t="s">
        <v>115</v>
      </c>
      <c r="D94" s="2" t="s">
        <v>116</v>
      </c>
      <c r="E94" s="2" t="s">
        <v>107</v>
      </c>
      <c r="F94" s="3" t="s">
        <v>29</v>
      </c>
      <c r="G94" s="3" t="s">
        <v>376</v>
      </c>
      <c r="H94" s="3" t="s">
        <v>49</v>
      </c>
      <c r="I94" s="5">
        <v>4569.1499999999996</v>
      </c>
      <c r="J94" s="4"/>
      <c r="K94" s="26"/>
      <c r="L94" s="26"/>
      <c r="O94" s="26">
        <f t="shared" si="14"/>
        <v>4569.1499999999996</v>
      </c>
      <c r="P94" s="4">
        <v>391.65</v>
      </c>
      <c r="T94" s="26">
        <f t="shared" si="16"/>
        <v>4177.5</v>
      </c>
    </row>
    <row r="95" spans="2:23" ht="15.75">
      <c r="B95" s="25">
        <v>81</v>
      </c>
      <c r="C95" s="1" t="s">
        <v>188</v>
      </c>
      <c r="D95" s="2" t="s">
        <v>116</v>
      </c>
      <c r="E95" s="2" t="s">
        <v>107</v>
      </c>
      <c r="F95" s="3" t="s">
        <v>29</v>
      </c>
      <c r="G95" s="3" t="s">
        <v>377</v>
      </c>
      <c r="H95" s="3" t="s">
        <v>49</v>
      </c>
      <c r="I95" s="5">
        <v>5340.5</v>
      </c>
      <c r="J95" s="4"/>
      <c r="K95" s="26"/>
      <c r="L95" s="26"/>
      <c r="O95" s="26">
        <f t="shared" si="14"/>
        <v>5340.5</v>
      </c>
      <c r="P95" s="4">
        <v>522.61</v>
      </c>
      <c r="T95" s="26">
        <f t="shared" si="16"/>
        <v>4817.8900000000003</v>
      </c>
    </row>
    <row r="96" spans="2:23" ht="15.75">
      <c r="B96" s="25">
        <v>82</v>
      </c>
      <c r="C96" s="1" t="s">
        <v>113</v>
      </c>
      <c r="D96" s="2" t="s">
        <v>207</v>
      </c>
      <c r="E96" s="2" t="s">
        <v>107</v>
      </c>
      <c r="F96" s="3" t="s">
        <v>29</v>
      </c>
      <c r="G96" s="3" t="s">
        <v>378</v>
      </c>
      <c r="H96" s="3" t="s">
        <v>27</v>
      </c>
      <c r="I96" s="5">
        <v>3391.5</v>
      </c>
      <c r="J96" s="4"/>
      <c r="K96" s="26"/>
      <c r="L96" s="26"/>
      <c r="M96" s="25"/>
      <c r="N96" s="26"/>
      <c r="O96" s="26">
        <f t="shared" si="14"/>
        <v>3391.5</v>
      </c>
      <c r="P96" s="4">
        <v>122.49</v>
      </c>
      <c r="Q96" s="25"/>
      <c r="R96" s="25"/>
      <c r="S96" s="25"/>
      <c r="T96" s="26">
        <f t="shared" si="16"/>
        <v>3269.01</v>
      </c>
      <c r="U96" s="46"/>
    </row>
    <row r="97" spans="2:21" ht="15.75">
      <c r="B97" s="25">
        <v>83</v>
      </c>
      <c r="C97" s="1" t="s">
        <v>109</v>
      </c>
      <c r="D97" s="2" t="s">
        <v>110</v>
      </c>
      <c r="E97" s="2" t="s">
        <v>107</v>
      </c>
      <c r="F97" s="3" t="s">
        <v>29</v>
      </c>
      <c r="G97" s="3" t="s">
        <v>379</v>
      </c>
      <c r="H97" s="3" t="s">
        <v>83</v>
      </c>
      <c r="I97" s="5">
        <v>2987.45</v>
      </c>
      <c r="J97" s="4"/>
      <c r="K97" s="26"/>
      <c r="L97" s="26"/>
      <c r="M97" s="25"/>
      <c r="N97" s="26"/>
      <c r="O97" s="26">
        <f t="shared" si="14"/>
        <v>2987.45</v>
      </c>
      <c r="P97" s="16">
        <v>58.28</v>
      </c>
      <c r="Q97" s="25"/>
      <c r="R97" s="25"/>
      <c r="S97" s="25"/>
      <c r="T97" s="26">
        <f t="shared" si="15"/>
        <v>2929.1699999999996</v>
      </c>
      <c r="U97" s="46"/>
    </row>
    <row r="98" spans="2:21" ht="15.75">
      <c r="B98" s="25">
        <v>84</v>
      </c>
      <c r="C98" s="1" t="s">
        <v>111</v>
      </c>
      <c r="D98" s="2" t="s">
        <v>110</v>
      </c>
      <c r="E98" s="2" t="s">
        <v>107</v>
      </c>
      <c r="F98" s="3" t="s">
        <v>29</v>
      </c>
      <c r="G98" s="3" t="s">
        <v>380</v>
      </c>
      <c r="H98" s="3" t="s">
        <v>83</v>
      </c>
      <c r="I98" s="4">
        <v>2987.45</v>
      </c>
      <c r="J98" s="4"/>
      <c r="K98" s="26"/>
      <c r="L98" s="26"/>
      <c r="N98" s="26"/>
      <c r="O98" s="26">
        <f t="shared" si="14"/>
        <v>2987.45</v>
      </c>
      <c r="P98" s="4">
        <v>58.28</v>
      </c>
      <c r="T98" s="26">
        <f>+O98-P98-Q98-R98-S98</f>
        <v>2929.1699999999996</v>
      </c>
      <c r="U98" s="46"/>
    </row>
    <row r="99" spans="2:21" ht="15.75">
      <c r="B99" s="25">
        <v>85</v>
      </c>
      <c r="C99" s="1" t="s">
        <v>157</v>
      </c>
      <c r="D99" s="2" t="s">
        <v>203</v>
      </c>
      <c r="E99" s="2" t="s">
        <v>107</v>
      </c>
      <c r="F99" s="3" t="s">
        <v>29</v>
      </c>
      <c r="G99" s="3" t="s">
        <v>381</v>
      </c>
      <c r="H99" s="3" t="s">
        <v>210</v>
      </c>
      <c r="I99" s="5">
        <v>2752</v>
      </c>
      <c r="J99" s="4"/>
      <c r="K99" s="26"/>
      <c r="L99" s="26"/>
      <c r="M99" s="25"/>
      <c r="N99" s="26"/>
      <c r="O99" s="26">
        <f t="shared" si="14"/>
        <v>2752</v>
      </c>
      <c r="P99" s="16">
        <v>32.67</v>
      </c>
      <c r="Q99" s="25"/>
      <c r="R99" s="25"/>
      <c r="S99" s="25"/>
      <c r="T99" s="26">
        <f t="shared" si="15"/>
        <v>2719.33</v>
      </c>
      <c r="U99" s="46"/>
    </row>
    <row r="100" spans="2:21" ht="15.75">
      <c r="B100" s="25">
        <v>86</v>
      </c>
      <c r="C100" s="1" t="s">
        <v>160</v>
      </c>
      <c r="D100" s="2" t="s">
        <v>205</v>
      </c>
      <c r="E100" s="2" t="s">
        <v>107</v>
      </c>
      <c r="F100" s="3" t="s">
        <v>29</v>
      </c>
      <c r="G100" s="3" t="s">
        <v>382</v>
      </c>
      <c r="H100" s="3" t="s">
        <v>27</v>
      </c>
      <c r="I100" s="5">
        <v>2752</v>
      </c>
      <c r="J100" s="4"/>
      <c r="K100" s="26"/>
      <c r="L100" s="26"/>
      <c r="O100" s="26">
        <f t="shared" si="14"/>
        <v>2752</v>
      </c>
      <c r="P100" s="4">
        <v>32.67</v>
      </c>
      <c r="T100" s="26">
        <f t="shared" si="15"/>
        <v>2719.33</v>
      </c>
    </row>
    <row r="101" spans="2:21" ht="15.75">
      <c r="B101" s="25">
        <v>87</v>
      </c>
      <c r="C101" s="1" t="s">
        <v>212</v>
      </c>
      <c r="D101" s="1" t="s">
        <v>204</v>
      </c>
      <c r="E101" s="2" t="s">
        <v>107</v>
      </c>
      <c r="F101" s="3" t="s">
        <v>29</v>
      </c>
      <c r="G101" s="3" t="s">
        <v>383</v>
      </c>
      <c r="H101" s="3" t="s">
        <v>27</v>
      </c>
      <c r="I101" s="5">
        <v>2752</v>
      </c>
      <c r="J101" s="4"/>
      <c r="K101" s="26"/>
      <c r="L101" s="26"/>
      <c r="O101" s="26">
        <f t="shared" si="14"/>
        <v>2752</v>
      </c>
      <c r="P101" s="4">
        <v>32.67</v>
      </c>
      <c r="T101" s="26">
        <f t="shared" si="15"/>
        <v>2719.33</v>
      </c>
    </row>
    <row r="102" spans="2:21" ht="15.75">
      <c r="B102" s="25">
        <v>88</v>
      </c>
      <c r="C102" s="1" t="s">
        <v>120</v>
      </c>
      <c r="D102" s="2" t="s">
        <v>121</v>
      </c>
      <c r="E102" s="2" t="s">
        <v>107</v>
      </c>
      <c r="F102" s="3" t="s">
        <v>29</v>
      </c>
      <c r="G102" s="3" t="s">
        <v>384</v>
      </c>
      <c r="H102" s="3" t="s">
        <v>49</v>
      </c>
      <c r="I102" s="5">
        <v>3096</v>
      </c>
      <c r="J102" s="4"/>
      <c r="K102" s="26"/>
      <c r="L102" s="26"/>
      <c r="M102" s="45"/>
      <c r="N102" s="26"/>
      <c r="O102" s="26">
        <f t="shared" si="14"/>
        <v>3096</v>
      </c>
      <c r="P102" s="4">
        <v>90.34</v>
      </c>
      <c r="T102" s="26">
        <f t="shared" si="15"/>
        <v>3005.66</v>
      </c>
      <c r="U102" s="46"/>
    </row>
    <row r="103" spans="2:21" ht="15.75">
      <c r="B103" s="25">
        <v>89</v>
      </c>
      <c r="C103" s="1" t="s">
        <v>126</v>
      </c>
      <c r="D103" s="2" t="s">
        <v>122</v>
      </c>
      <c r="E103" s="2" t="s">
        <v>107</v>
      </c>
      <c r="F103" s="3" t="s">
        <v>29</v>
      </c>
      <c r="G103" s="3" t="s">
        <v>385</v>
      </c>
      <c r="H103" s="3" t="s">
        <v>27</v>
      </c>
      <c r="I103" s="5">
        <v>3096</v>
      </c>
      <c r="J103" s="25"/>
      <c r="K103" s="26"/>
      <c r="L103" s="26"/>
      <c r="M103" s="25"/>
      <c r="N103" s="26"/>
      <c r="O103" s="26">
        <f t="shared" si="14"/>
        <v>3096</v>
      </c>
      <c r="P103" s="4">
        <v>90.34</v>
      </c>
      <c r="Q103" s="26"/>
      <c r="R103" s="26"/>
      <c r="S103" s="26"/>
      <c r="T103" s="26">
        <f>+O103-P103-Q103-R103-S103</f>
        <v>3005.66</v>
      </c>
      <c r="U103" s="46"/>
    </row>
    <row r="104" spans="2:21" ht="15.75">
      <c r="B104" s="25">
        <v>90</v>
      </c>
      <c r="C104" s="1" t="s">
        <v>450</v>
      </c>
      <c r="D104" s="2" t="s">
        <v>451</v>
      </c>
      <c r="E104" s="2" t="s">
        <v>107</v>
      </c>
      <c r="F104" s="3" t="s">
        <v>29</v>
      </c>
      <c r="G104" s="3" t="s">
        <v>452</v>
      </c>
      <c r="H104" s="3" t="s">
        <v>27</v>
      </c>
      <c r="I104" s="5">
        <v>3554.24</v>
      </c>
      <c r="J104" s="16"/>
      <c r="K104" s="26"/>
      <c r="L104" s="26"/>
      <c r="N104" s="26"/>
      <c r="O104" s="26">
        <f t="shared" si="14"/>
        <v>3554.24</v>
      </c>
      <c r="P104" s="16">
        <v>157.9</v>
      </c>
      <c r="T104" s="26">
        <f>+O104-P104-Q104-R104-S104</f>
        <v>3396.3399999999997</v>
      </c>
      <c r="U104" s="46"/>
    </row>
    <row r="105" spans="2:21" ht="15.75">
      <c r="B105" s="25">
        <v>91</v>
      </c>
      <c r="C105" s="1" t="s">
        <v>125</v>
      </c>
      <c r="D105" s="2" t="s">
        <v>124</v>
      </c>
      <c r="E105" s="2" t="s">
        <v>107</v>
      </c>
      <c r="F105" s="3" t="s">
        <v>29</v>
      </c>
      <c r="G105" s="3" t="s">
        <v>386</v>
      </c>
      <c r="H105" s="3" t="s">
        <v>27</v>
      </c>
      <c r="I105" s="5">
        <v>2866.5</v>
      </c>
      <c r="J105" s="4"/>
      <c r="K105" s="26"/>
      <c r="L105" s="26"/>
      <c r="N105" s="26"/>
      <c r="O105" s="26">
        <f t="shared" si="14"/>
        <v>2866.5</v>
      </c>
      <c r="P105" s="4">
        <v>45.12</v>
      </c>
      <c r="T105" s="26">
        <f>+O105-P105-Q105-R105-S105</f>
        <v>2821.38</v>
      </c>
      <c r="U105" s="46"/>
    </row>
    <row r="106" spans="2:21" ht="15.75">
      <c r="B106" s="25">
        <v>92</v>
      </c>
      <c r="C106" s="1" t="s">
        <v>123</v>
      </c>
      <c r="D106" s="2" t="s">
        <v>205</v>
      </c>
      <c r="E106" s="2" t="s">
        <v>107</v>
      </c>
      <c r="F106" s="3" t="s">
        <v>29</v>
      </c>
      <c r="G106" s="3" t="s">
        <v>387</v>
      </c>
      <c r="H106" s="3" t="s">
        <v>27</v>
      </c>
      <c r="I106" s="5">
        <v>2752</v>
      </c>
      <c r="J106" s="4"/>
      <c r="K106" s="26"/>
      <c r="L106" s="26"/>
      <c r="N106" s="26"/>
      <c r="O106" s="26">
        <f t="shared" si="14"/>
        <v>2752</v>
      </c>
      <c r="P106" s="4">
        <v>32.67</v>
      </c>
      <c r="T106" s="26">
        <f t="shared" si="15"/>
        <v>2719.33</v>
      </c>
      <c r="U106" s="46"/>
    </row>
    <row r="107" spans="2:21" ht="15.75">
      <c r="B107" s="25">
        <v>93</v>
      </c>
      <c r="C107" s="1" t="s">
        <v>159</v>
      </c>
      <c r="D107" s="2" t="s">
        <v>205</v>
      </c>
      <c r="E107" s="2" t="s">
        <v>107</v>
      </c>
      <c r="F107" s="3" t="s">
        <v>29</v>
      </c>
      <c r="G107" s="3" t="s">
        <v>388</v>
      </c>
      <c r="H107" s="3" t="s">
        <v>27</v>
      </c>
      <c r="I107" s="5">
        <v>2752</v>
      </c>
      <c r="J107" s="4"/>
      <c r="K107" s="26"/>
      <c r="L107" s="26"/>
      <c r="N107" s="26"/>
      <c r="O107" s="26">
        <f t="shared" si="14"/>
        <v>2752</v>
      </c>
      <c r="P107" s="4">
        <v>32.67</v>
      </c>
      <c r="T107" s="26">
        <f t="shared" si="15"/>
        <v>2719.33</v>
      </c>
      <c r="U107" s="46"/>
    </row>
    <row r="108" spans="2:21" ht="15.75">
      <c r="B108" s="25">
        <v>94</v>
      </c>
      <c r="C108" s="1" t="s">
        <v>182</v>
      </c>
      <c r="D108" s="2" t="s">
        <v>205</v>
      </c>
      <c r="E108" s="2" t="s">
        <v>107</v>
      </c>
      <c r="F108" s="3" t="s">
        <v>29</v>
      </c>
      <c r="G108" s="3" t="s">
        <v>389</v>
      </c>
      <c r="H108" s="3" t="s">
        <v>27</v>
      </c>
      <c r="I108" s="5">
        <v>2752</v>
      </c>
      <c r="J108" s="4"/>
      <c r="K108" s="26"/>
      <c r="L108" s="26"/>
      <c r="N108" s="26"/>
      <c r="O108" s="26">
        <f t="shared" si="14"/>
        <v>2752</v>
      </c>
      <c r="P108" s="4">
        <v>32.67</v>
      </c>
      <c r="T108" s="26">
        <f t="shared" si="15"/>
        <v>2719.33</v>
      </c>
      <c r="U108" s="46"/>
    </row>
    <row r="109" spans="2:21" ht="15.75">
      <c r="B109" s="25"/>
      <c r="C109" s="39" t="s">
        <v>127</v>
      </c>
      <c r="I109" s="37">
        <f>SUM(I63:I108)</f>
        <v>156375.16999999998</v>
      </c>
      <c r="J109" s="37">
        <f>SUM(J63:J108)</f>
        <v>68.89</v>
      </c>
      <c r="K109" s="37">
        <v>0</v>
      </c>
      <c r="L109" s="37">
        <f>SUM(L64:L108)</f>
        <v>0</v>
      </c>
      <c r="M109" s="37">
        <f>SUM(M64:M108)</f>
        <v>0</v>
      </c>
      <c r="N109" s="37">
        <v>0</v>
      </c>
      <c r="O109" s="37">
        <f>SUM(O63:O108)</f>
        <v>156444.06</v>
      </c>
      <c r="P109" s="37">
        <f>SUM(P63:P108)</f>
        <v>6964.8299999999963</v>
      </c>
      <c r="Q109" s="37">
        <f>SUM(Q64:Q108)</f>
        <v>0</v>
      </c>
      <c r="R109" s="37">
        <f>SUM(R64:R108)</f>
        <v>0</v>
      </c>
      <c r="S109" s="37">
        <f>SUM(S64:S108)</f>
        <v>0</v>
      </c>
      <c r="T109" s="37">
        <f>SUM(T63:T108)</f>
        <v>149479.22999999998</v>
      </c>
    </row>
    <row r="110" spans="2:21">
      <c r="I110" s="45"/>
      <c r="J110" s="45"/>
      <c r="O110" s="45"/>
      <c r="T110" s="45"/>
    </row>
    <row r="111" spans="2:21" ht="15.75">
      <c r="I111" s="37">
        <f>SUM(I109+I60+I52+I36)</f>
        <v>479807.76999999996</v>
      </c>
      <c r="J111" s="37">
        <f>SUM(J109+J60+J52+J36)</f>
        <v>150.32999999999998</v>
      </c>
      <c r="K111" s="37">
        <f>K109+K60+K52+K36</f>
        <v>0</v>
      </c>
      <c r="L111" s="37">
        <f>L109+L60+L52+L36</f>
        <v>0</v>
      </c>
      <c r="M111" s="37">
        <f t="shared" ref="M111:S111" si="17">SUM(M109+M60+M52+M36)</f>
        <v>0</v>
      </c>
      <c r="N111" s="37">
        <f t="shared" si="17"/>
        <v>0</v>
      </c>
      <c r="O111" s="37">
        <f t="shared" si="17"/>
        <v>479958.1</v>
      </c>
      <c r="P111" s="37">
        <f t="shared" si="17"/>
        <v>48417.939999999995</v>
      </c>
      <c r="Q111" s="37">
        <f t="shared" si="17"/>
        <v>0</v>
      </c>
      <c r="R111" s="37">
        <f t="shared" si="17"/>
        <v>0</v>
      </c>
      <c r="S111" s="37">
        <f t="shared" si="17"/>
        <v>0</v>
      </c>
      <c r="T111" s="37">
        <f>SUM(T109+T60+T52+T36)</f>
        <v>431540.15999999992</v>
      </c>
    </row>
    <row r="114" spans="2:20" ht="15.75">
      <c r="O114" s="26"/>
    </row>
    <row r="116" spans="2:20" ht="15.75">
      <c r="D116" s="52" t="s">
        <v>410</v>
      </c>
      <c r="E116" s="52"/>
      <c r="H116" s="52" t="s">
        <v>128</v>
      </c>
      <c r="I116" s="52"/>
      <c r="J116" s="52"/>
      <c r="K116" s="52"/>
      <c r="O116" s="52" t="s">
        <v>411</v>
      </c>
      <c r="P116" s="52"/>
      <c r="Q116" s="52"/>
      <c r="R116" s="52"/>
    </row>
    <row r="117" spans="2:20" ht="15.75">
      <c r="D117" s="52" t="s">
        <v>21</v>
      </c>
      <c r="E117" s="52"/>
      <c r="H117" s="52" t="s">
        <v>56</v>
      </c>
      <c r="I117" s="52"/>
      <c r="J117" s="52"/>
      <c r="K117" s="52"/>
      <c r="O117" s="52" t="s">
        <v>31</v>
      </c>
      <c r="P117" s="52"/>
      <c r="Q117" s="52"/>
      <c r="R117" s="52"/>
    </row>
    <row r="120" spans="2:20" ht="15.75">
      <c r="B120" s="50" t="s">
        <v>0</v>
      </c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</row>
    <row r="121" spans="2:20" ht="15.75">
      <c r="B121" s="50" t="s">
        <v>460</v>
      </c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</row>
    <row r="122" spans="2:20" ht="15.75">
      <c r="B122" s="50" t="s">
        <v>129</v>
      </c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</row>
    <row r="123" spans="2:20" ht="15.75"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</row>
    <row r="124" spans="2:20" ht="15.75">
      <c r="B124" s="38" t="s">
        <v>130</v>
      </c>
      <c r="C124" s="38" t="s">
        <v>2</v>
      </c>
      <c r="D124" s="32" t="s">
        <v>3</v>
      </c>
      <c r="E124" s="32" t="s">
        <v>4</v>
      </c>
      <c r="F124" s="33" t="s">
        <v>5</v>
      </c>
      <c r="G124" s="33" t="s">
        <v>6</v>
      </c>
      <c r="H124" s="38" t="s">
        <v>131</v>
      </c>
      <c r="I124" s="34" t="s">
        <v>8</v>
      </c>
      <c r="J124" s="34" t="s">
        <v>9</v>
      </c>
      <c r="K124" s="34" t="s">
        <v>10</v>
      </c>
      <c r="L124" s="32" t="s">
        <v>11</v>
      </c>
      <c r="M124" s="32" t="s">
        <v>12</v>
      </c>
      <c r="N124" s="33" t="s">
        <v>13</v>
      </c>
      <c r="O124" s="33" t="s">
        <v>14</v>
      </c>
      <c r="P124" s="33" t="s">
        <v>15</v>
      </c>
      <c r="Q124" s="33" t="s">
        <v>16</v>
      </c>
      <c r="R124" s="33" t="s">
        <v>17</v>
      </c>
      <c r="S124" s="33" t="s">
        <v>18</v>
      </c>
      <c r="T124" s="35" t="s">
        <v>19</v>
      </c>
    </row>
    <row r="125" spans="2:20" ht="15.75">
      <c r="B125" s="53"/>
      <c r="C125" s="53"/>
      <c r="D125" s="28"/>
      <c r="E125" s="28"/>
      <c r="F125" s="29"/>
      <c r="G125" s="29"/>
      <c r="H125" s="53"/>
      <c r="I125" s="23"/>
      <c r="J125" s="23"/>
      <c r="K125" s="23"/>
      <c r="L125" s="22"/>
      <c r="M125" s="22"/>
      <c r="N125" s="21"/>
      <c r="O125" s="21"/>
      <c r="P125" s="21"/>
      <c r="Q125" s="21"/>
      <c r="R125" s="21"/>
      <c r="S125" s="21"/>
      <c r="T125" s="24"/>
    </row>
    <row r="126" spans="2:20" ht="15.75">
      <c r="B126" s="25">
        <v>1</v>
      </c>
      <c r="C126" s="1" t="s">
        <v>135</v>
      </c>
      <c r="D126" s="27" t="s">
        <v>132</v>
      </c>
      <c r="E126" s="27" t="s">
        <v>133</v>
      </c>
      <c r="F126" s="1" t="s">
        <v>134</v>
      </c>
      <c r="G126" s="1"/>
      <c r="H126" s="1"/>
      <c r="I126" s="27">
        <v>1323</v>
      </c>
      <c r="J126" s="27">
        <v>128.75</v>
      </c>
      <c r="K126" s="30"/>
      <c r="L126" s="30"/>
      <c r="O126" s="30">
        <f t="shared" ref="O126:O140" si="18">SUM(I126:N126)</f>
        <v>1451.75</v>
      </c>
      <c r="P126" s="27"/>
      <c r="T126" s="26">
        <f t="shared" ref="T126:T141" si="19">+O126-P126-Q126-R126-S126</f>
        <v>1451.75</v>
      </c>
    </row>
    <row r="127" spans="2:20" ht="15.75">
      <c r="B127" s="25">
        <v>2</v>
      </c>
      <c r="C127" s="1" t="s">
        <v>136</v>
      </c>
      <c r="D127" s="27" t="s">
        <v>132</v>
      </c>
      <c r="E127" s="27" t="s">
        <v>133</v>
      </c>
      <c r="F127" s="1" t="s">
        <v>134</v>
      </c>
      <c r="G127" s="1"/>
      <c r="H127" s="1"/>
      <c r="I127" s="27">
        <v>2025</v>
      </c>
      <c r="J127" s="27">
        <v>71.819999999999993</v>
      </c>
      <c r="K127" s="30"/>
      <c r="L127" s="30"/>
      <c r="O127" s="30">
        <f t="shared" si="18"/>
        <v>2096.8200000000002</v>
      </c>
      <c r="P127" s="27"/>
      <c r="T127" s="26">
        <f t="shared" si="19"/>
        <v>2096.8200000000002</v>
      </c>
    </row>
    <row r="128" spans="2:20" ht="15.75">
      <c r="B128" s="25">
        <v>3</v>
      </c>
      <c r="C128" s="1" t="s">
        <v>137</v>
      </c>
      <c r="D128" s="27" t="s">
        <v>132</v>
      </c>
      <c r="E128" s="27" t="s">
        <v>133</v>
      </c>
      <c r="F128" s="1" t="s">
        <v>134</v>
      </c>
      <c r="G128" s="1"/>
      <c r="H128" s="1"/>
      <c r="I128" s="27">
        <v>2531</v>
      </c>
      <c r="J128" s="27">
        <v>6.38</v>
      </c>
      <c r="K128" s="30"/>
      <c r="L128" s="30"/>
      <c r="O128" s="30">
        <f t="shared" si="18"/>
        <v>2537.38</v>
      </c>
      <c r="P128" s="27"/>
      <c r="T128" s="26">
        <f t="shared" si="19"/>
        <v>2537.38</v>
      </c>
    </row>
    <row r="129" spans="1:23" ht="15.75">
      <c r="B129" s="25">
        <v>4</v>
      </c>
      <c r="C129" s="1" t="s">
        <v>138</v>
      </c>
      <c r="D129" s="27" t="s">
        <v>132</v>
      </c>
      <c r="E129" s="27" t="s">
        <v>133</v>
      </c>
      <c r="F129" s="1" t="s">
        <v>134</v>
      </c>
      <c r="G129" s="1"/>
      <c r="H129" s="1"/>
      <c r="I129" s="27">
        <v>1747.2</v>
      </c>
      <c r="J129" s="27">
        <v>89.6</v>
      </c>
      <c r="K129" s="30"/>
      <c r="L129" s="30"/>
      <c r="N129" s="25"/>
      <c r="O129" s="30">
        <f t="shared" si="18"/>
        <v>1836.8</v>
      </c>
      <c r="P129" s="27"/>
      <c r="Q129" s="25"/>
      <c r="T129" s="26">
        <f t="shared" si="19"/>
        <v>1836.8</v>
      </c>
    </row>
    <row r="130" spans="1:23" ht="15.75">
      <c r="B130" s="25">
        <v>5</v>
      </c>
      <c r="C130" s="1" t="s">
        <v>139</v>
      </c>
      <c r="D130" s="27" t="s">
        <v>132</v>
      </c>
      <c r="E130" s="27" t="s">
        <v>133</v>
      </c>
      <c r="F130" s="1" t="s">
        <v>134</v>
      </c>
      <c r="G130" s="1"/>
      <c r="H130" s="1"/>
      <c r="I130" s="27">
        <v>1651.2</v>
      </c>
      <c r="J130" s="27">
        <v>107.74</v>
      </c>
      <c r="K130" s="30"/>
      <c r="L130" s="30"/>
      <c r="O130" s="30">
        <f t="shared" si="18"/>
        <v>1758.94</v>
      </c>
      <c r="P130" s="27"/>
      <c r="Q130" s="25"/>
      <c r="T130" s="26">
        <f t="shared" si="19"/>
        <v>1758.94</v>
      </c>
    </row>
    <row r="131" spans="1:23" ht="15.75">
      <c r="B131" s="25">
        <v>6</v>
      </c>
      <c r="C131" s="1" t="s">
        <v>249</v>
      </c>
      <c r="D131" s="27" t="s">
        <v>132</v>
      </c>
      <c r="E131" s="27" t="s">
        <v>133</v>
      </c>
      <c r="F131" s="1" t="s">
        <v>134</v>
      </c>
      <c r="G131" s="1"/>
      <c r="H131" s="1"/>
      <c r="I131" s="27">
        <v>1834.4</v>
      </c>
      <c r="J131" s="27">
        <v>84.02</v>
      </c>
      <c r="K131" s="30"/>
      <c r="L131" s="30"/>
      <c r="O131" s="30">
        <f t="shared" si="18"/>
        <v>1918.42</v>
      </c>
      <c r="P131" s="27"/>
      <c r="Q131" s="25"/>
      <c r="T131" s="26">
        <f t="shared" si="19"/>
        <v>1918.42</v>
      </c>
    </row>
    <row r="132" spans="1:23" ht="15.75">
      <c r="B132" s="25">
        <v>7</v>
      </c>
      <c r="C132" s="1" t="s">
        <v>140</v>
      </c>
      <c r="D132" s="27" t="s">
        <v>132</v>
      </c>
      <c r="E132" s="27" t="s">
        <v>133</v>
      </c>
      <c r="F132" s="1" t="s">
        <v>134</v>
      </c>
      <c r="G132" s="1"/>
      <c r="H132" s="1"/>
      <c r="I132" s="27">
        <v>2100</v>
      </c>
      <c r="J132" s="27">
        <v>67.02</v>
      </c>
      <c r="K132" s="30"/>
      <c r="L132" s="30"/>
      <c r="M132" s="25"/>
      <c r="N132" s="25"/>
      <c r="O132" s="30">
        <f t="shared" si="18"/>
        <v>2167.02</v>
      </c>
      <c r="P132" s="27"/>
      <c r="Q132" s="25"/>
      <c r="T132" s="26">
        <f t="shared" si="19"/>
        <v>2167.02</v>
      </c>
    </row>
    <row r="133" spans="1:23" ht="15.75">
      <c r="B133" s="25">
        <v>8</v>
      </c>
      <c r="C133" s="1" t="s">
        <v>141</v>
      </c>
      <c r="D133" s="27" t="s">
        <v>132</v>
      </c>
      <c r="E133" s="27" t="s">
        <v>133</v>
      </c>
      <c r="F133" s="1" t="s">
        <v>134</v>
      </c>
      <c r="G133" s="1"/>
      <c r="H133" s="1"/>
      <c r="I133" s="27">
        <v>1834.4</v>
      </c>
      <c r="J133" s="27">
        <v>84.02</v>
      </c>
      <c r="K133" s="30"/>
      <c r="L133" s="30"/>
      <c r="O133" s="30">
        <f t="shared" si="18"/>
        <v>1918.42</v>
      </c>
      <c r="P133" s="27"/>
      <c r="Q133" s="25"/>
      <c r="T133" s="26">
        <f t="shared" si="19"/>
        <v>1918.42</v>
      </c>
    </row>
    <row r="134" spans="1:23" ht="15.75">
      <c r="B134" s="25">
        <v>9</v>
      </c>
      <c r="C134" s="1" t="s">
        <v>142</v>
      </c>
      <c r="D134" s="27" t="s">
        <v>132</v>
      </c>
      <c r="E134" s="27" t="s">
        <v>133</v>
      </c>
      <c r="F134" s="1" t="s">
        <v>134</v>
      </c>
      <c r="G134" s="1"/>
      <c r="H134" s="1"/>
      <c r="I134" s="27">
        <v>2795</v>
      </c>
      <c r="J134" s="27"/>
      <c r="K134" s="30"/>
      <c r="L134" s="30"/>
      <c r="O134" s="30">
        <f t="shared" si="18"/>
        <v>2795</v>
      </c>
      <c r="P134" s="27">
        <v>37.340000000000003</v>
      </c>
      <c r="Q134" s="25"/>
      <c r="T134" s="26">
        <f t="shared" si="19"/>
        <v>2757.66</v>
      </c>
    </row>
    <row r="135" spans="1:23" ht="15.75">
      <c r="B135" s="25">
        <v>10</v>
      </c>
      <c r="C135" s="1" t="s">
        <v>143</v>
      </c>
      <c r="D135" s="27" t="s">
        <v>132</v>
      </c>
      <c r="E135" s="27" t="s">
        <v>133</v>
      </c>
      <c r="F135" s="1" t="s">
        <v>134</v>
      </c>
      <c r="G135" s="1"/>
      <c r="H135" s="1"/>
      <c r="I135" s="27">
        <v>2969.75</v>
      </c>
      <c r="J135" s="27"/>
      <c r="K135" s="30"/>
      <c r="L135" s="30"/>
      <c r="M135" s="25"/>
      <c r="N135" s="25"/>
      <c r="O135" s="30">
        <f t="shared" si="18"/>
        <v>2969.75</v>
      </c>
      <c r="P135" s="27">
        <v>56.36</v>
      </c>
      <c r="T135" s="26">
        <f t="shared" si="19"/>
        <v>2913.39</v>
      </c>
    </row>
    <row r="136" spans="1:23" ht="15.75">
      <c r="B136" s="25">
        <v>11</v>
      </c>
      <c r="C136" s="1" t="s">
        <v>144</v>
      </c>
      <c r="D136" s="27" t="s">
        <v>132</v>
      </c>
      <c r="E136" s="27" t="s">
        <v>133</v>
      </c>
      <c r="F136" s="1" t="s">
        <v>134</v>
      </c>
      <c r="G136" s="1"/>
      <c r="H136" s="1"/>
      <c r="I136" s="27">
        <v>1440</v>
      </c>
      <c r="J136" s="27">
        <v>121.26</v>
      </c>
      <c r="K136" s="30"/>
      <c r="L136" s="30"/>
      <c r="M136" s="25"/>
      <c r="N136" s="25"/>
      <c r="O136" s="30">
        <f t="shared" si="18"/>
        <v>1561.26</v>
      </c>
      <c r="P136" s="27"/>
      <c r="T136" s="26">
        <f t="shared" si="19"/>
        <v>1561.26</v>
      </c>
    </row>
    <row r="137" spans="1:23" ht="15.75">
      <c r="B137" s="25">
        <v>12</v>
      </c>
      <c r="C137" s="1" t="s">
        <v>145</v>
      </c>
      <c r="D137" s="27" t="s">
        <v>132</v>
      </c>
      <c r="E137" s="27" t="s">
        <v>133</v>
      </c>
      <c r="F137" s="1" t="s">
        <v>134</v>
      </c>
      <c r="G137" s="1"/>
      <c r="H137" s="1"/>
      <c r="I137" s="26">
        <v>3554.25</v>
      </c>
      <c r="J137" s="26"/>
      <c r="K137" s="30"/>
      <c r="L137" s="30"/>
      <c r="M137" s="25"/>
      <c r="N137" s="25"/>
      <c r="O137" s="30">
        <f t="shared" si="18"/>
        <v>3554.25</v>
      </c>
      <c r="P137" s="26">
        <v>157.9</v>
      </c>
      <c r="T137" s="26">
        <f t="shared" si="19"/>
        <v>3396.35</v>
      </c>
    </row>
    <row r="138" spans="1:23" ht="15.75">
      <c r="B138" s="25">
        <v>13</v>
      </c>
      <c r="C138" s="1" t="s">
        <v>146</v>
      </c>
      <c r="D138" s="27" t="s">
        <v>132</v>
      </c>
      <c r="E138" s="27" t="s">
        <v>133</v>
      </c>
      <c r="F138" s="1" t="s">
        <v>134</v>
      </c>
      <c r="G138" s="1"/>
      <c r="H138" s="1"/>
      <c r="I138" s="26">
        <v>3096</v>
      </c>
      <c r="J138" s="26"/>
      <c r="K138" s="30"/>
      <c r="L138" s="30"/>
      <c r="M138" s="25"/>
      <c r="N138" s="25"/>
      <c r="O138" s="30">
        <f t="shared" si="18"/>
        <v>3096</v>
      </c>
      <c r="P138" s="26">
        <v>90.34</v>
      </c>
      <c r="T138" s="26">
        <f t="shared" si="19"/>
        <v>3005.66</v>
      </c>
    </row>
    <row r="139" spans="1:23" ht="15.75">
      <c r="B139" s="25">
        <v>14</v>
      </c>
      <c r="C139" s="1" t="s">
        <v>248</v>
      </c>
      <c r="D139" s="27" t="s">
        <v>132</v>
      </c>
      <c r="E139" s="27" t="s">
        <v>133</v>
      </c>
      <c r="F139" s="1" t="s">
        <v>134</v>
      </c>
      <c r="G139" s="1"/>
      <c r="H139" s="1"/>
      <c r="I139" s="26">
        <v>1190.7</v>
      </c>
      <c r="J139" s="26">
        <v>137.21</v>
      </c>
      <c r="K139" s="30"/>
      <c r="L139" s="30"/>
      <c r="M139" s="25"/>
      <c r="N139" s="25"/>
      <c r="O139" s="30">
        <f t="shared" si="18"/>
        <v>1327.91</v>
      </c>
      <c r="P139" s="26"/>
      <c r="T139" s="26">
        <f t="shared" si="19"/>
        <v>1327.91</v>
      </c>
    </row>
    <row r="140" spans="1:23" ht="15.75">
      <c r="B140" s="25">
        <v>15</v>
      </c>
      <c r="C140" s="1" t="s">
        <v>183</v>
      </c>
      <c r="D140" s="1" t="s">
        <v>132</v>
      </c>
      <c r="E140" s="2" t="s">
        <v>133</v>
      </c>
      <c r="F140" s="1" t="s">
        <v>134</v>
      </c>
      <c r="G140" s="3"/>
      <c r="H140" s="3"/>
      <c r="I140" s="5">
        <v>2752</v>
      </c>
      <c r="J140" s="4"/>
      <c r="K140" s="26"/>
      <c r="L140" s="45"/>
      <c r="N140" s="26"/>
      <c r="O140" s="30">
        <f t="shared" si="18"/>
        <v>2752</v>
      </c>
      <c r="P140" s="4">
        <v>32.67</v>
      </c>
      <c r="T140" s="26">
        <f t="shared" si="19"/>
        <v>2719.33</v>
      </c>
      <c r="U140" s="46"/>
      <c r="V140" s="46"/>
      <c r="W140" s="46"/>
    </row>
    <row r="141" spans="1:23" ht="15.75">
      <c r="B141" s="25">
        <v>16</v>
      </c>
      <c r="C141" s="1" t="s">
        <v>114</v>
      </c>
      <c r="D141" s="2" t="s">
        <v>132</v>
      </c>
      <c r="E141" s="2" t="s">
        <v>133</v>
      </c>
      <c r="F141" s="1" t="s">
        <v>134</v>
      </c>
      <c r="G141" s="3"/>
      <c r="H141" s="3"/>
      <c r="I141" s="5">
        <v>2402.5</v>
      </c>
      <c r="J141" s="4">
        <v>19.34</v>
      </c>
      <c r="K141" s="26"/>
      <c r="L141" s="26"/>
      <c r="N141" s="26"/>
      <c r="O141" s="26">
        <f>SUM(I141:N141)</f>
        <v>2421.84</v>
      </c>
      <c r="P141" s="4"/>
      <c r="T141" s="26">
        <f t="shared" si="19"/>
        <v>2421.84</v>
      </c>
      <c r="U141" s="46"/>
    </row>
    <row r="142" spans="1:23" ht="15.75">
      <c r="A142" s="25"/>
      <c r="B142" s="25">
        <v>17</v>
      </c>
      <c r="C142" s="1" t="s">
        <v>186</v>
      </c>
      <c r="D142" s="2" t="s">
        <v>132</v>
      </c>
      <c r="E142" s="2" t="s">
        <v>133</v>
      </c>
      <c r="F142" s="1" t="s">
        <v>134</v>
      </c>
      <c r="G142" s="3"/>
      <c r="H142" s="48"/>
      <c r="I142" s="4">
        <v>3110</v>
      </c>
      <c r="J142" s="25"/>
      <c r="K142" s="26"/>
      <c r="L142" s="42"/>
      <c r="M142" s="26"/>
      <c r="N142" s="26"/>
      <c r="O142" s="26">
        <f>SUM(I142:N142)</f>
        <v>3110</v>
      </c>
      <c r="P142" s="4">
        <v>91.87</v>
      </c>
      <c r="Q142" s="25"/>
      <c r="R142" s="26"/>
      <c r="S142" s="25"/>
      <c r="T142" s="26">
        <f>+O142-P142-Q142-R142-S142</f>
        <v>3018.13</v>
      </c>
      <c r="U142" s="46"/>
    </row>
    <row r="143" spans="1:23" ht="15.75">
      <c r="A143" s="25"/>
      <c r="B143" s="25">
        <v>18</v>
      </c>
      <c r="C143" s="1" t="s">
        <v>176</v>
      </c>
      <c r="D143" s="2" t="s">
        <v>132</v>
      </c>
      <c r="E143" s="2" t="s">
        <v>133</v>
      </c>
      <c r="F143" s="1" t="s">
        <v>134</v>
      </c>
      <c r="H143" s="48"/>
      <c r="I143" s="18">
        <v>3110</v>
      </c>
      <c r="J143" s="30"/>
      <c r="K143" s="30"/>
      <c r="L143" s="45"/>
      <c r="M143" s="26"/>
      <c r="N143" s="26"/>
      <c r="O143" s="45">
        <f>SUM(I143:N143)</f>
        <v>3110</v>
      </c>
      <c r="P143" s="27">
        <v>91.87</v>
      </c>
      <c r="Q143" s="26"/>
      <c r="R143" s="26"/>
      <c r="S143" s="26"/>
      <c r="T143" s="26">
        <f t="shared" ref="T143" si="20">+O143-P143-Q143-R143-S143</f>
        <v>3018.13</v>
      </c>
    </row>
    <row r="144" spans="1:23" ht="15.75">
      <c r="C144" s="15" t="s">
        <v>147</v>
      </c>
      <c r="D144" s="27"/>
      <c r="E144" s="26"/>
      <c r="F144" s="26"/>
      <c r="G144" s="1"/>
      <c r="H144" s="1"/>
      <c r="I144" s="31">
        <f>SUM(I126:I143)</f>
        <v>41466.399999999994</v>
      </c>
      <c r="J144" s="31">
        <f>SUM(J126:J143)</f>
        <v>917.16</v>
      </c>
      <c r="K144" s="31">
        <f>SUM(K126:K143)</f>
        <v>0</v>
      </c>
      <c r="L144" s="31">
        <f t="shared" ref="L144:N144" si="21">SUM(L126:L143)</f>
        <v>0</v>
      </c>
      <c r="M144" s="31">
        <f t="shared" si="21"/>
        <v>0</v>
      </c>
      <c r="N144" s="31">
        <f t="shared" si="21"/>
        <v>0</v>
      </c>
      <c r="O144" s="31">
        <f>SUM(O126:O143)</f>
        <v>42383.56</v>
      </c>
      <c r="P144" s="31">
        <f>SUM(P126:P143)</f>
        <v>558.35000000000014</v>
      </c>
      <c r="Q144" s="31">
        <f t="shared" ref="Q144:S144" si="22">SUM(Q126:Q143)</f>
        <v>0</v>
      </c>
      <c r="R144" s="31">
        <f t="shared" si="22"/>
        <v>0</v>
      </c>
      <c r="S144" s="31">
        <f t="shared" si="22"/>
        <v>0</v>
      </c>
      <c r="T144" s="31">
        <f>SUM(T126:T143)</f>
        <v>41825.209999999992</v>
      </c>
    </row>
    <row r="145" spans="2:20" ht="15.75">
      <c r="C145" s="15"/>
      <c r="D145" s="27"/>
      <c r="E145" s="26"/>
      <c r="F145" s="26"/>
      <c r="G145" s="1"/>
      <c r="H145" s="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</row>
    <row r="146" spans="2:20" ht="15.75">
      <c r="C146" s="15"/>
      <c r="D146" s="27"/>
      <c r="E146" s="26"/>
      <c r="F146" s="26"/>
      <c r="G146" s="1"/>
      <c r="H146" s="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</row>
    <row r="147" spans="2:20" ht="15.75">
      <c r="C147" s="15"/>
      <c r="D147" s="27"/>
      <c r="E147" s="26"/>
      <c r="F147" s="26"/>
      <c r="G147" s="1"/>
      <c r="H147" s="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</row>
    <row r="148" spans="2:20" ht="15.75">
      <c r="C148" s="15"/>
      <c r="D148" s="27"/>
      <c r="E148" s="26"/>
      <c r="F148" s="26"/>
      <c r="G148" s="1"/>
      <c r="H148" s="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</row>
    <row r="149" spans="2:20" ht="15.75">
      <c r="C149" s="15"/>
      <c r="D149" s="27"/>
      <c r="E149" s="26"/>
      <c r="F149" s="26"/>
      <c r="G149" s="1"/>
      <c r="H149" s="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</row>
    <row r="150" spans="2:20" ht="15.75">
      <c r="C150" s="15"/>
      <c r="D150" s="27"/>
      <c r="E150" s="26"/>
      <c r="F150" s="26"/>
      <c r="G150" s="1"/>
      <c r="H150" s="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</row>
    <row r="151" spans="2:20" ht="15.75">
      <c r="C151" s="15"/>
      <c r="D151" s="52" t="s">
        <v>410</v>
      </c>
      <c r="E151" s="52"/>
      <c r="H151" s="52" t="s">
        <v>128</v>
      </c>
      <c r="I151" s="52"/>
      <c r="J151" s="52"/>
      <c r="K151" s="52"/>
      <c r="O151" s="52" t="s">
        <v>411</v>
      </c>
      <c r="P151" s="52"/>
      <c r="Q151" s="52"/>
      <c r="R151" s="52"/>
      <c r="S151" s="31"/>
      <c r="T151" s="31"/>
    </row>
    <row r="152" spans="2:20" ht="15.75">
      <c r="C152" s="15"/>
      <c r="D152" s="52" t="s">
        <v>21</v>
      </c>
      <c r="E152" s="52"/>
      <c r="H152" s="52" t="s">
        <v>56</v>
      </c>
      <c r="I152" s="52"/>
      <c r="J152" s="52"/>
      <c r="K152" s="52"/>
      <c r="O152" s="52" t="s">
        <v>31</v>
      </c>
      <c r="P152" s="52"/>
      <c r="Q152" s="52"/>
      <c r="R152" s="52"/>
      <c r="S152" s="31"/>
      <c r="T152" s="31"/>
    </row>
    <row r="153" spans="2:20" ht="15.75">
      <c r="C153" s="15"/>
      <c r="D153" s="27"/>
      <c r="E153" s="26"/>
      <c r="F153" s="26"/>
      <c r="G153" s="1"/>
      <c r="H153" s="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</row>
    <row r="154" spans="2:20" ht="15.75">
      <c r="C154" s="15"/>
      <c r="D154" s="27"/>
      <c r="E154" s="26"/>
      <c r="F154" s="26"/>
      <c r="G154" s="1"/>
      <c r="H154" s="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</row>
    <row r="155" spans="2:20" ht="15.75">
      <c r="C155" s="15"/>
      <c r="D155" s="27"/>
      <c r="E155" s="26"/>
      <c r="F155" s="26"/>
      <c r="G155" s="1"/>
      <c r="H155" s="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</row>
    <row r="156" spans="2:20" ht="15.75">
      <c r="C156" s="15"/>
      <c r="D156" s="27"/>
      <c r="E156" s="26"/>
      <c r="F156" s="26"/>
      <c r="G156" s="1"/>
      <c r="H156" s="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</row>
    <row r="157" spans="2:20" ht="15.75">
      <c r="B157" s="50" t="s">
        <v>0</v>
      </c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</row>
    <row r="158" spans="2:20" ht="15.75">
      <c r="B158" s="50" t="s">
        <v>460</v>
      </c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</row>
    <row r="159" spans="2:20" ht="15.75">
      <c r="B159" s="50" t="s">
        <v>148</v>
      </c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</row>
    <row r="160" spans="2:20" ht="15.75">
      <c r="C160" s="1"/>
      <c r="D160" s="27"/>
      <c r="E160" s="26"/>
      <c r="F160" s="26"/>
      <c r="G160" s="1"/>
      <c r="H160" s="1"/>
      <c r="I160" s="1"/>
      <c r="J160" s="1"/>
      <c r="K160" s="1"/>
      <c r="L160" s="30"/>
      <c r="M160" s="25"/>
      <c r="N160" s="25"/>
      <c r="O160" s="1"/>
    </row>
    <row r="161" spans="2:20" ht="15.75">
      <c r="B161" s="38" t="s">
        <v>130</v>
      </c>
      <c r="C161" s="15" t="s">
        <v>2</v>
      </c>
      <c r="D161" s="36" t="s">
        <v>3</v>
      </c>
      <c r="E161" s="37" t="s">
        <v>4</v>
      </c>
      <c r="F161" s="37" t="s">
        <v>5</v>
      </c>
      <c r="G161" s="15" t="s">
        <v>6</v>
      </c>
      <c r="H161" s="15" t="s">
        <v>7</v>
      </c>
      <c r="I161" s="15" t="s">
        <v>8</v>
      </c>
      <c r="J161" s="15" t="s">
        <v>9</v>
      </c>
      <c r="K161" s="15" t="s">
        <v>10</v>
      </c>
      <c r="L161" s="31" t="s">
        <v>11</v>
      </c>
      <c r="M161" s="38" t="s">
        <v>12</v>
      </c>
      <c r="N161" s="38" t="s">
        <v>13</v>
      </c>
      <c r="O161" s="15" t="s">
        <v>14</v>
      </c>
      <c r="P161" s="38" t="s">
        <v>15</v>
      </c>
      <c r="Q161" s="38" t="s">
        <v>16</v>
      </c>
      <c r="R161" s="38" t="s">
        <v>17</v>
      </c>
      <c r="S161" s="38" t="s">
        <v>18</v>
      </c>
      <c r="T161" s="38" t="s">
        <v>19</v>
      </c>
    </row>
    <row r="162" spans="2:20" ht="15.75">
      <c r="C162" s="1"/>
      <c r="D162" s="27"/>
      <c r="E162" s="26"/>
      <c r="F162" s="26"/>
      <c r="G162" s="1"/>
      <c r="H162" s="1"/>
      <c r="I162" s="1"/>
      <c r="J162" s="1"/>
      <c r="K162" s="1"/>
      <c r="L162" s="30"/>
      <c r="M162" s="25"/>
      <c r="N162" s="25"/>
      <c r="O162" s="1"/>
    </row>
    <row r="163" spans="2:20" ht="15.75">
      <c r="B163" s="25">
        <v>1</v>
      </c>
      <c r="C163" s="1" t="s">
        <v>149</v>
      </c>
      <c r="D163" s="27" t="s">
        <v>150</v>
      </c>
      <c r="E163" s="27" t="s">
        <v>151</v>
      </c>
      <c r="F163" s="1" t="s">
        <v>152</v>
      </c>
      <c r="G163" s="1"/>
      <c r="H163" s="9" t="s">
        <v>83</v>
      </c>
      <c r="I163" s="27">
        <v>1696.88</v>
      </c>
      <c r="J163" s="27">
        <v>104.82</v>
      </c>
      <c r="K163" s="30"/>
      <c r="L163" s="1"/>
      <c r="M163" s="1"/>
      <c r="N163" s="1"/>
      <c r="O163" s="30">
        <f>SUM(I163:N163)</f>
        <v>1801.7</v>
      </c>
      <c r="P163" s="27"/>
      <c r="T163" s="26">
        <f t="shared" ref="T163:T168" si="23">O163-P163-Q163-R163-S163</f>
        <v>1801.7</v>
      </c>
    </row>
    <row r="164" spans="2:20" ht="15.75">
      <c r="B164" s="25">
        <v>2</v>
      </c>
      <c r="C164" s="1" t="s">
        <v>240</v>
      </c>
      <c r="D164" s="27" t="s">
        <v>150</v>
      </c>
      <c r="E164" s="27" t="s">
        <v>151</v>
      </c>
      <c r="F164" s="1" t="s">
        <v>152</v>
      </c>
      <c r="G164" s="1"/>
      <c r="H164" s="9" t="s">
        <v>83</v>
      </c>
      <c r="I164" s="27">
        <v>1483.21</v>
      </c>
      <c r="J164" s="27">
        <v>118.49</v>
      </c>
      <c r="K164" s="30"/>
      <c r="L164" s="1"/>
      <c r="M164" s="1"/>
      <c r="N164" s="1"/>
      <c r="O164" s="30">
        <f t="shared" ref="O164:O174" si="24">SUM(I164:N164)</f>
        <v>1601.7</v>
      </c>
      <c r="P164" s="27"/>
      <c r="T164" s="26">
        <f t="shared" si="23"/>
        <v>1601.7</v>
      </c>
    </row>
    <row r="165" spans="2:20" ht="15.75">
      <c r="B165" s="25">
        <v>3</v>
      </c>
      <c r="C165" s="25" t="s">
        <v>155</v>
      </c>
      <c r="D165" s="27" t="s">
        <v>150</v>
      </c>
      <c r="E165" s="25" t="s">
        <v>156</v>
      </c>
      <c r="F165" s="1" t="s">
        <v>152</v>
      </c>
      <c r="G165" s="1"/>
      <c r="H165" s="9" t="s">
        <v>83</v>
      </c>
      <c r="I165" s="26">
        <v>1440</v>
      </c>
      <c r="J165" s="25">
        <v>121.26</v>
      </c>
      <c r="K165" s="30"/>
      <c r="M165" s="25"/>
      <c r="O165" s="30">
        <f t="shared" si="24"/>
        <v>1561.26</v>
      </c>
      <c r="T165" s="26">
        <f t="shared" si="23"/>
        <v>1561.26</v>
      </c>
    </row>
    <row r="166" spans="2:20" ht="15.75">
      <c r="B166" s="25">
        <v>4</v>
      </c>
      <c r="C166" s="1" t="s">
        <v>195</v>
      </c>
      <c r="D166" s="2" t="s">
        <v>150</v>
      </c>
      <c r="E166" s="2" t="s">
        <v>72</v>
      </c>
      <c r="F166" s="1" t="s">
        <v>152</v>
      </c>
      <c r="G166" s="3"/>
      <c r="H166" s="3" t="s">
        <v>27</v>
      </c>
      <c r="I166" s="5">
        <v>3165.19</v>
      </c>
      <c r="J166" s="4"/>
      <c r="K166" s="26"/>
      <c r="O166" s="30">
        <f t="shared" si="24"/>
        <v>3165.19</v>
      </c>
      <c r="P166" s="4">
        <v>97.87</v>
      </c>
      <c r="T166" s="26">
        <f t="shared" si="23"/>
        <v>3067.32</v>
      </c>
    </row>
    <row r="167" spans="2:20" ht="15.75">
      <c r="B167" s="25">
        <v>5</v>
      </c>
      <c r="C167" s="1" t="s">
        <v>222</v>
      </c>
      <c r="D167" s="2" t="s">
        <v>150</v>
      </c>
      <c r="E167" s="2" t="s">
        <v>156</v>
      </c>
      <c r="F167" s="1" t="s">
        <v>152</v>
      </c>
      <c r="G167" s="3"/>
      <c r="H167" s="3" t="s">
        <v>27</v>
      </c>
      <c r="I167" s="5">
        <v>3325</v>
      </c>
      <c r="J167" s="4"/>
      <c r="K167" s="26"/>
      <c r="O167" s="30">
        <f t="shared" si="24"/>
        <v>3325</v>
      </c>
      <c r="P167" s="4">
        <v>115.26</v>
      </c>
      <c r="T167" s="26">
        <f t="shared" si="23"/>
        <v>3209.74</v>
      </c>
    </row>
    <row r="168" spans="2:20" ht="15.75">
      <c r="B168" s="25">
        <v>6</v>
      </c>
      <c r="C168" s="1" t="s">
        <v>217</v>
      </c>
      <c r="D168" s="2" t="s">
        <v>150</v>
      </c>
      <c r="E168" s="2" t="s">
        <v>218</v>
      </c>
      <c r="F168" s="1" t="s">
        <v>152</v>
      </c>
      <c r="G168" s="3"/>
      <c r="H168" s="3" t="s">
        <v>27</v>
      </c>
      <c r="I168" s="5">
        <v>4000</v>
      </c>
      <c r="J168" s="4"/>
      <c r="K168" s="26"/>
      <c r="M168" s="45"/>
      <c r="O168" s="30">
        <f t="shared" si="24"/>
        <v>4000</v>
      </c>
      <c r="P168" s="4">
        <v>313.8</v>
      </c>
      <c r="T168" s="26">
        <f t="shared" si="23"/>
        <v>3686.2</v>
      </c>
    </row>
    <row r="169" spans="2:20" ht="15.75">
      <c r="B169" s="25">
        <v>7</v>
      </c>
      <c r="C169" s="1" t="s">
        <v>237</v>
      </c>
      <c r="D169" s="2" t="s">
        <v>150</v>
      </c>
      <c r="E169" s="2" t="s">
        <v>76</v>
      </c>
      <c r="F169" s="1" t="s">
        <v>152</v>
      </c>
      <c r="G169" s="3"/>
      <c r="H169" s="3" t="s">
        <v>27</v>
      </c>
      <c r="I169" s="5">
        <v>3110</v>
      </c>
      <c r="J169" s="4"/>
      <c r="K169" s="26"/>
      <c r="M169" s="45"/>
      <c r="O169" s="30">
        <f t="shared" si="24"/>
        <v>3110</v>
      </c>
      <c r="P169" s="4">
        <v>91.87</v>
      </c>
      <c r="T169" s="26">
        <f t="shared" ref="T169:T192" si="25">O169-P169-Q169-R169-S169</f>
        <v>3018.13</v>
      </c>
    </row>
    <row r="170" spans="2:20" ht="15.75">
      <c r="B170" s="25">
        <v>8</v>
      </c>
      <c r="C170" s="1" t="s">
        <v>238</v>
      </c>
      <c r="D170" s="2" t="s">
        <v>150</v>
      </c>
      <c r="E170" s="2" t="s">
        <v>93</v>
      </c>
      <c r="F170" s="1" t="s">
        <v>152</v>
      </c>
      <c r="G170" s="3"/>
      <c r="H170" s="3" t="s">
        <v>49</v>
      </c>
      <c r="I170" s="5">
        <v>4200</v>
      </c>
      <c r="J170" s="4"/>
      <c r="K170" s="26"/>
      <c r="M170" s="45"/>
      <c r="O170" s="30">
        <f t="shared" si="24"/>
        <v>4200</v>
      </c>
      <c r="P170" s="4">
        <v>335.56</v>
      </c>
      <c r="T170" s="26">
        <f t="shared" si="25"/>
        <v>3864.44</v>
      </c>
    </row>
    <row r="171" spans="2:20" ht="15.75">
      <c r="B171" s="25">
        <v>9</v>
      </c>
      <c r="C171" s="1" t="s">
        <v>243</v>
      </c>
      <c r="D171" s="2" t="s">
        <v>150</v>
      </c>
      <c r="E171" s="2" t="s">
        <v>218</v>
      </c>
      <c r="F171" s="1" t="s">
        <v>152</v>
      </c>
      <c r="G171" s="3"/>
      <c r="H171" s="3" t="s">
        <v>27</v>
      </c>
      <c r="I171" s="5">
        <v>3000</v>
      </c>
      <c r="J171" s="4"/>
      <c r="K171" s="26"/>
      <c r="M171" s="45"/>
      <c r="O171" s="30">
        <f t="shared" si="24"/>
        <v>3000</v>
      </c>
      <c r="P171" s="4">
        <v>59.65</v>
      </c>
      <c r="T171" s="26">
        <f t="shared" si="25"/>
        <v>2940.35</v>
      </c>
    </row>
    <row r="172" spans="2:20" ht="15.75">
      <c r="B172" s="25">
        <v>10</v>
      </c>
      <c r="C172" s="1" t="s">
        <v>244</v>
      </c>
      <c r="D172" s="2" t="s">
        <v>150</v>
      </c>
      <c r="E172" s="2" t="s">
        <v>242</v>
      </c>
      <c r="F172" s="1" t="s">
        <v>152</v>
      </c>
      <c r="G172" s="3"/>
      <c r="H172" s="3" t="s">
        <v>27</v>
      </c>
      <c r="I172" s="5">
        <v>2402.5</v>
      </c>
      <c r="J172" s="4">
        <v>19.34</v>
      </c>
      <c r="K172" s="26"/>
      <c r="M172" s="45"/>
      <c r="O172" s="30">
        <f t="shared" si="24"/>
        <v>2421.84</v>
      </c>
      <c r="P172" s="4"/>
      <c r="T172" s="26">
        <f t="shared" si="25"/>
        <v>2421.84</v>
      </c>
    </row>
    <row r="173" spans="2:20" ht="15.75">
      <c r="B173" s="25">
        <v>11</v>
      </c>
      <c r="C173" s="1" t="s">
        <v>245</v>
      </c>
      <c r="D173" s="2" t="s">
        <v>150</v>
      </c>
      <c r="E173" s="2" t="s">
        <v>47</v>
      </c>
      <c r="F173" s="1" t="s">
        <v>152</v>
      </c>
      <c r="G173" s="3"/>
      <c r="H173" s="3" t="s">
        <v>27</v>
      </c>
      <c r="I173" s="5">
        <v>3089.65</v>
      </c>
      <c r="J173" s="4"/>
      <c r="K173" s="26"/>
      <c r="M173" s="45"/>
      <c r="O173" s="30">
        <f t="shared" si="24"/>
        <v>3089.65</v>
      </c>
      <c r="P173" s="4">
        <v>89.65</v>
      </c>
      <c r="T173" s="26">
        <f t="shared" si="25"/>
        <v>3000</v>
      </c>
    </row>
    <row r="174" spans="2:20" ht="15.75">
      <c r="B174" s="25">
        <v>12</v>
      </c>
      <c r="C174" s="1" t="s">
        <v>264</v>
      </c>
      <c r="D174" s="2" t="s">
        <v>150</v>
      </c>
      <c r="E174" s="2" t="s">
        <v>30</v>
      </c>
      <c r="F174" s="1" t="s">
        <v>152</v>
      </c>
      <c r="G174" s="3"/>
      <c r="H174" s="3" t="s">
        <v>27</v>
      </c>
      <c r="I174" s="5">
        <v>3089.7</v>
      </c>
      <c r="J174" s="4"/>
      <c r="K174" s="26"/>
      <c r="M174" s="45"/>
      <c r="O174" s="30">
        <f t="shared" si="24"/>
        <v>3089.7</v>
      </c>
      <c r="P174" s="4">
        <v>89.66</v>
      </c>
      <c r="T174" s="26">
        <f t="shared" si="25"/>
        <v>3000.04</v>
      </c>
    </row>
    <row r="175" spans="2:20" ht="15.75">
      <c r="B175" s="25">
        <v>13</v>
      </c>
      <c r="C175" s="1" t="s">
        <v>273</v>
      </c>
      <c r="D175" s="2" t="s">
        <v>150</v>
      </c>
      <c r="E175" s="2" t="s">
        <v>44</v>
      </c>
      <c r="F175" s="1" t="s">
        <v>152</v>
      </c>
      <c r="G175" s="3"/>
      <c r="H175" s="3" t="s">
        <v>27</v>
      </c>
      <c r="I175" s="5">
        <v>2866.5</v>
      </c>
      <c r="J175" s="4"/>
      <c r="K175" s="26"/>
      <c r="M175" s="45"/>
      <c r="O175" s="30">
        <f t="shared" ref="O175:O192" si="26">SUM(I175:N175)</f>
        <v>2866.5</v>
      </c>
      <c r="P175" s="4">
        <v>45.12</v>
      </c>
      <c r="T175" s="26">
        <f t="shared" si="25"/>
        <v>2821.38</v>
      </c>
    </row>
    <row r="176" spans="2:20" ht="15.75">
      <c r="B176" s="25">
        <v>14</v>
      </c>
      <c r="C176" s="1" t="s">
        <v>274</v>
      </c>
      <c r="D176" s="2" t="s">
        <v>150</v>
      </c>
      <c r="E176" s="2" t="s">
        <v>242</v>
      </c>
      <c r="F176" s="1" t="s">
        <v>152</v>
      </c>
      <c r="G176" s="3"/>
      <c r="H176" s="3" t="s">
        <v>27</v>
      </c>
      <c r="I176" s="5">
        <v>1483.21</v>
      </c>
      <c r="J176" s="4">
        <v>118.49</v>
      </c>
      <c r="K176" s="26"/>
      <c r="M176" s="45"/>
      <c r="O176" s="30">
        <f t="shared" si="26"/>
        <v>1601.7</v>
      </c>
      <c r="P176" s="4"/>
      <c r="T176" s="26">
        <f t="shared" si="25"/>
        <v>1601.7</v>
      </c>
    </row>
    <row r="177" spans="2:20" ht="15.75">
      <c r="B177" s="25">
        <v>15</v>
      </c>
      <c r="C177" s="1" t="s">
        <v>275</v>
      </c>
      <c r="D177" s="2" t="s">
        <v>150</v>
      </c>
      <c r="E177" s="2" t="s">
        <v>242</v>
      </c>
      <c r="F177" s="1" t="s">
        <v>152</v>
      </c>
      <c r="G177" s="3"/>
      <c r="H177" s="3" t="s">
        <v>27</v>
      </c>
      <c r="I177" s="5">
        <v>2135.3000000000002</v>
      </c>
      <c r="J177" s="4">
        <v>64.760000000000005</v>
      </c>
      <c r="K177" s="26"/>
      <c r="M177" s="45"/>
      <c r="O177" s="30">
        <f t="shared" si="26"/>
        <v>2200.0600000000004</v>
      </c>
      <c r="P177" s="4"/>
      <c r="T177" s="26">
        <f t="shared" si="25"/>
        <v>2200.0600000000004</v>
      </c>
    </row>
    <row r="178" spans="2:20" ht="15.75">
      <c r="B178" s="25">
        <v>16</v>
      </c>
      <c r="C178" s="1" t="s">
        <v>276</v>
      </c>
      <c r="D178" s="2" t="s">
        <v>150</v>
      </c>
      <c r="E178" s="2" t="s">
        <v>279</v>
      </c>
      <c r="F178" s="1" t="s">
        <v>152</v>
      </c>
      <c r="G178" s="3"/>
      <c r="H178" s="3" t="s">
        <v>27</v>
      </c>
      <c r="I178" s="5">
        <v>4200</v>
      </c>
      <c r="J178" s="4"/>
      <c r="K178" s="26"/>
      <c r="M178" s="45"/>
      <c r="O178" s="30">
        <f>SUM(I178:N178)</f>
        <v>4200</v>
      </c>
      <c r="P178" s="4">
        <v>335.56</v>
      </c>
      <c r="T178" s="26">
        <f t="shared" si="25"/>
        <v>3864.44</v>
      </c>
    </row>
    <row r="179" spans="2:20" ht="15.75">
      <c r="B179" s="25">
        <v>17</v>
      </c>
      <c r="C179" s="1" t="s">
        <v>278</v>
      </c>
      <c r="D179" s="2" t="s">
        <v>150</v>
      </c>
      <c r="E179" s="2" t="s">
        <v>242</v>
      </c>
      <c r="F179" s="1" t="s">
        <v>152</v>
      </c>
      <c r="G179" s="3"/>
      <c r="H179" s="3" t="s">
        <v>27</v>
      </c>
      <c r="I179" s="5">
        <v>700</v>
      </c>
      <c r="J179" s="4">
        <v>168.77</v>
      </c>
      <c r="K179" s="26"/>
      <c r="M179" s="45"/>
      <c r="O179" s="30">
        <f t="shared" si="26"/>
        <v>868.77</v>
      </c>
      <c r="P179" s="4"/>
      <c r="T179" s="26">
        <f t="shared" si="25"/>
        <v>868.77</v>
      </c>
    </row>
    <row r="180" spans="2:20" ht="15.75">
      <c r="B180" s="25">
        <v>18</v>
      </c>
      <c r="C180" s="1" t="s">
        <v>282</v>
      </c>
      <c r="D180" s="2" t="s">
        <v>150</v>
      </c>
      <c r="E180" s="2" t="s">
        <v>52</v>
      </c>
      <c r="F180" s="1" t="s">
        <v>152</v>
      </c>
      <c r="G180" s="3"/>
      <c r="H180" s="3" t="s">
        <v>27</v>
      </c>
      <c r="I180" s="5">
        <v>2730.3</v>
      </c>
      <c r="J180" s="4"/>
      <c r="K180" s="26"/>
      <c r="M180" s="45"/>
      <c r="O180" s="30">
        <f t="shared" si="26"/>
        <v>2730.3</v>
      </c>
      <c r="P180" s="4">
        <v>30.3</v>
      </c>
      <c r="T180" s="26">
        <f t="shared" si="25"/>
        <v>2700</v>
      </c>
    </row>
    <row r="181" spans="2:20" ht="15.75">
      <c r="B181" s="25">
        <v>19</v>
      </c>
      <c r="C181" s="1" t="s">
        <v>286</v>
      </c>
      <c r="D181" s="2" t="s">
        <v>150</v>
      </c>
      <c r="E181" s="2" t="s">
        <v>287</v>
      </c>
      <c r="F181" s="1" t="s">
        <v>152</v>
      </c>
      <c r="G181" s="3"/>
      <c r="H181" s="3" t="s">
        <v>27</v>
      </c>
      <c r="I181" s="5">
        <v>2489.5</v>
      </c>
      <c r="J181" s="4">
        <v>10.89</v>
      </c>
      <c r="K181" s="26"/>
      <c r="M181" s="45"/>
      <c r="O181" s="30">
        <f t="shared" si="26"/>
        <v>2500.39</v>
      </c>
      <c r="P181" s="4"/>
      <c r="T181" s="26">
        <f t="shared" si="25"/>
        <v>2500.39</v>
      </c>
    </row>
    <row r="182" spans="2:20" ht="15.75">
      <c r="B182" s="25">
        <v>20</v>
      </c>
      <c r="C182" s="1" t="s">
        <v>409</v>
      </c>
      <c r="D182" s="2" t="s">
        <v>150</v>
      </c>
      <c r="E182" s="2" t="s">
        <v>242</v>
      </c>
      <c r="F182" s="1" t="s">
        <v>152</v>
      </c>
      <c r="G182" s="3"/>
      <c r="H182" s="3" t="s">
        <v>27</v>
      </c>
      <c r="I182" s="5">
        <v>2402.5</v>
      </c>
      <c r="J182" s="4">
        <v>19.34</v>
      </c>
      <c r="K182" s="26"/>
      <c r="M182" s="45"/>
      <c r="O182" s="30">
        <f t="shared" si="26"/>
        <v>2421.84</v>
      </c>
      <c r="P182" s="4"/>
      <c r="T182" s="26">
        <f t="shared" si="25"/>
        <v>2421.84</v>
      </c>
    </row>
    <row r="183" spans="2:20" ht="15.75">
      <c r="B183" s="25">
        <v>21</v>
      </c>
      <c r="C183" s="1" t="s">
        <v>421</v>
      </c>
      <c r="D183" s="2" t="s">
        <v>150</v>
      </c>
      <c r="E183" s="2" t="s">
        <v>72</v>
      </c>
      <c r="F183" s="1" t="s">
        <v>152</v>
      </c>
      <c r="G183" s="3"/>
      <c r="H183" s="3" t="s">
        <v>27</v>
      </c>
      <c r="I183" s="5">
        <v>2752</v>
      </c>
      <c r="J183" s="4"/>
      <c r="K183" s="26"/>
      <c r="M183" s="45"/>
      <c r="O183" s="30">
        <f t="shared" si="26"/>
        <v>2752</v>
      </c>
      <c r="P183" s="4">
        <v>32.67</v>
      </c>
      <c r="T183" s="26">
        <f t="shared" si="25"/>
        <v>2719.33</v>
      </c>
    </row>
    <row r="184" spans="2:20" ht="15.75">
      <c r="B184" s="25">
        <v>22</v>
      </c>
      <c r="C184" s="1" t="s">
        <v>422</v>
      </c>
      <c r="D184" s="2" t="s">
        <v>150</v>
      </c>
      <c r="E184" s="2" t="s">
        <v>242</v>
      </c>
      <c r="F184" s="1" t="s">
        <v>152</v>
      </c>
      <c r="G184" s="3"/>
      <c r="H184" s="3" t="s">
        <v>27</v>
      </c>
      <c r="I184" s="5">
        <v>2842.51</v>
      </c>
      <c r="J184" s="4"/>
      <c r="K184" s="26"/>
      <c r="M184" s="45"/>
      <c r="O184" s="30">
        <f t="shared" si="26"/>
        <v>2842.51</v>
      </c>
      <c r="P184" s="4">
        <v>42.51</v>
      </c>
      <c r="T184" s="26">
        <f t="shared" si="25"/>
        <v>2800</v>
      </c>
    </row>
    <row r="185" spans="2:20" ht="15.75">
      <c r="B185" s="25">
        <v>23</v>
      </c>
      <c r="C185" s="1" t="s">
        <v>425</v>
      </c>
      <c r="D185" s="2" t="s">
        <v>150</v>
      </c>
      <c r="E185" s="2" t="s">
        <v>76</v>
      </c>
      <c r="F185" s="1" t="s">
        <v>152</v>
      </c>
      <c r="G185" s="3"/>
      <c r="H185" s="3" t="s">
        <v>49</v>
      </c>
      <c r="I185" s="5">
        <v>3325</v>
      </c>
      <c r="J185" s="4"/>
      <c r="K185" s="26"/>
      <c r="M185" s="45"/>
      <c r="O185" s="30">
        <f t="shared" si="26"/>
        <v>3325</v>
      </c>
      <c r="P185" s="4">
        <v>115.26</v>
      </c>
      <c r="T185" s="26">
        <f t="shared" si="25"/>
        <v>3209.74</v>
      </c>
    </row>
    <row r="186" spans="2:20" ht="15.75">
      <c r="B186" s="25">
        <v>24</v>
      </c>
      <c r="C186" s="1" t="s">
        <v>431</v>
      </c>
      <c r="D186" s="2" t="s">
        <v>150</v>
      </c>
      <c r="E186" s="2" t="s">
        <v>432</v>
      </c>
      <c r="F186" s="1" t="s">
        <v>152</v>
      </c>
      <c r="G186" s="3"/>
      <c r="H186" s="3" t="s">
        <v>27</v>
      </c>
      <c r="I186" s="5">
        <v>2866.5</v>
      </c>
      <c r="J186" s="4"/>
      <c r="K186" s="26"/>
      <c r="M186" s="45"/>
      <c r="O186" s="30">
        <f t="shared" si="26"/>
        <v>2866.5</v>
      </c>
      <c r="P186" s="4">
        <v>45.12</v>
      </c>
      <c r="T186" s="26">
        <f t="shared" si="25"/>
        <v>2821.38</v>
      </c>
    </row>
    <row r="187" spans="2:20" ht="15.75">
      <c r="B187" s="25">
        <v>25</v>
      </c>
      <c r="C187" s="1" t="s">
        <v>435</v>
      </c>
      <c r="D187" s="2" t="s">
        <v>150</v>
      </c>
      <c r="E187" s="2" t="s">
        <v>93</v>
      </c>
      <c r="F187" s="1" t="s">
        <v>152</v>
      </c>
      <c r="G187" s="3"/>
      <c r="H187" s="3" t="s">
        <v>27</v>
      </c>
      <c r="I187" s="5">
        <v>2866.5</v>
      </c>
      <c r="J187" s="4"/>
      <c r="K187" s="26"/>
      <c r="M187" s="45"/>
      <c r="O187" s="30">
        <f t="shared" si="26"/>
        <v>2866.5</v>
      </c>
      <c r="P187" s="4">
        <v>45.12</v>
      </c>
      <c r="T187" s="26">
        <f t="shared" si="25"/>
        <v>2821.38</v>
      </c>
    </row>
    <row r="188" spans="2:20" ht="15.75">
      <c r="B188" s="25">
        <v>26</v>
      </c>
      <c r="C188" s="1" t="s">
        <v>441</v>
      </c>
      <c r="D188" s="2" t="s">
        <v>150</v>
      </c>
      <c r="E188" s="2" t="s">
        <v>242</v>
      </c>
      <c r="F188" s="1" t="s">
        <v>152</v>
      </c>
      <c r="G188" s="3"/>
      <c r="H188" s="3" t="s">
        <v>27</v>
      </c>
      <c r="I188" s="5">
        <v>2402.5</v>
      </c>
      <c r="J188" s="4">
        <v>19.34</v>
      </c>
      <c r="K188" s="26"/>
      <c r="M188" s="45"/>
      <c r="O188" s="30">
        <f t="shared" si="26"/>
        <v>2421.84</v>
      </c>
      <c r="P188" s="4"/>
      <c r="T188" s="26">
        <f t="shared" si="25"/>
        <v>2421.84</v>
      </c>
    </row>
    <row r="189" spans="2:20" ht="15.75">
      <c r="B189" s="25">
        <v>27</v>
      </c>
      <c r="C189" s="1" t="s">
        <v>442</v>
      </c>
      <c r="D189" s="2" t="s">
        <v>150</v>
      </c>
      <c r="E189" s="2" t="s">
        <v>443</v>
      </c>
      <c r="F189" s="1" t="s">
        <v>152</v>
      </c>
      <c r="G189" s="3"/>
      <c r="H189" s="3" t="s">
        <v>27</v>
      </c>
      <c r="I189" s="5">
        <v>3791.07</v>
      </c>
      <c r="J189" s="4"/>
      <c r="K189" s="26"/>
      <c r="M189" s="45"/>
      <c r="O189" s="30">
        <f t="shared" si="26"/>
        <v>3791.07</v>
      </c>
      <c r="P189" s="4">
        <v>291.07</v>
      </c>
      <c r="T189" s="26">
        <f t="shared" si="25"/>
        <v>3500</v>
      </c>
    </row>
    <row r="190" spans="2:20" ht="15.75">
      <c r="B190" s="25">
        <v>28</v>
      </c>
      <c r="C190" s="1" t="s">
        <v>444</v>
      </c>
      <c r="D190" s="2" t="s">
        <v>150</v>
      </c>
      <c r="E190" s="2" t="s">
        <v>218</v>
      </c>
      <c r="F190" s="1" t="s">
        <v>152</v>
      </c>
      <c r="G190" s="3"/>
      <c r="H190" s="3" t="s">
        <v>27</v>
      </c>
      <c r="I190" s="5">
        <v>3089.65</v>
      </c>
      <c r="J190" s="4"/>
      <c r="K190" s="26"/>
      <c r="M190" s="45"/>
      <c r="O190" s="30">
        <f t="shared" si="26"/>
        <v>3089.65</v>
      </c>
      <c r="P190" s="4">
        <v>89.65</v>
      </c>
      <c r="T190" s="26">
        <f t="shared" si="25"/>
        <v>3000</v>
      </c>
    </row>
    <row r="191" spans="2:20" ht="15.75">
      <c r="B191" s="25">
        <v>29</v>
      </c>
      <c r="C191" s="1" t="s">
        <v>445</v>
      </c>
      <c r="D191" s="2" t="s">
        <v>150</v>
      </c>
      <c r="E191" s="2" t="s">
        <v>76</v>
      </c>
      <c r="F191" s="1" t="s">
        <v>152</v>
      </c>
      <c r="G191" s="3"/>
      <c r="H191" s="3" t="s">
        <v>27</v>
      </c>
      <c r="I191" s="5">
        <v>2379.1999999999998</v>
      </c>
      <c r="J191" s="4">
        <v>20.8</v>
      </c>
      <c r="K191" s="26"/>
      <c r="M191" s="45"/>
      <c r="O191" s="30">
        <f t="shared" si="26"/>
        <v>2400</v>
      </c>
      <c r="P191" s="4"/>
      <c r="T191" s="26">
        <f t="shared" si="25"/>
        <v>2400</v>
      </c>
    </row>
    <row r="192" spans="2:20" ht="15.75">
      <c r="B192" s="25">
        <v>30</v>
      </c>
      <c r="C192" s="1" t="s">
        <v>448</v>
      </c>
      <c r="D192" s="2" t="s">
        <v>150</v>
      </c>
      <c r="E192" s="2" t="s">
        <v>90</v>
      </c>
      <c r="F192" s="1" t="s">
        <v>152</v>
      </c>
      <c r="G192" s="3"/>
      <c r="H192" s="3" t="s">
        <v>27</v>
      </c>
      <c r="I192" s="5">
        <v>2489.06</v>
      </c>
      <c r="J192" s="4">
        <v>10.94</v>
      </c>
      <c r="K192" s="26"/>
      <c r="M192" s="45"/>
      <c r="O192" s="30">
        <f t="shared" si="26"/>
        <v>2500</v>
      </c>
      <c r="P192" s="4"/>
      <c r="T192" s="26">
        <f t="shared" si="25"/>
        <v>2500</v>
      </c>
    </row>
    <row r="193" spans="2:20" ht="15.75">
      <c r="B193" s="25">
        <v>31</v>
      </c>
      <c r="C193" s="1" t="s">
        <v>453</v>
      </c>
      <c r="D193" s="2" t="s">
        <v>150</v>
      </c>
      <c r="E193" s="2" t="s">
        <v>242</v>
      </c>
      <c r="F193" s="1" t="s">
        <v>152</v>
      </c>
      <c r="G193" s="3"/>
      <c r="H193" s="3" t="s">
        <v>27</v>
      </c>
      <c r="I193" s="5">
        <v>519.70000000000005</v>
      </c>
      <c r="J193" s="4">
        <v>180.31</v>
      </c>
      <c r="K193" s="26"/>
      <c r="M193" s="45"/>
      <c r="O193" s="30">
        <f t="shared" ref="O193:O196" si="27">SUM(I193:N193)</f>
        <v>700.01</v>
      </c>
      <c r="P193" s="4"/>
      <c r="T193" s="26">
        <f t="shared" ref="T193:T196" si="28">O193-P193-Q193-R193-S193</f>
        <v>700.01</v>
      </c>
    </row>
    <row r="194" spans="2:20" ht="15.75">
      <c r="B194" s="25">
        <v>32</v>
      </c>
      <c r="C194" s="1" t="s">
        <v>454</v>
      </c>
      <c r="D194" s="2" t="s">
        <v>150</v>
      </c>
      <c r="E194" s="2" t="s">
        <v>242</v>
      </c>
      <c r="F194" s="1" t="s">
        <v>152</v>
      </c>
      <c r="G194" s="3"/>
      <c r="H194" s="3" t="s">
        <v>27</v>
      </c>
      <c r="I194" s="5">
        <v>2135.25</v>
      </c>
      <c r="J194" s="4">
        <v>64.760000000000005</v>
      </c>
      <c r="K194" s="26"/>
      <c r="M194" s="45"/>
      <c r="O194" s="30">
        <f t="shared" si="27"/>
        <v>2200.0100000000002</v>
      </c>
      <c r="P194" s="4"/>
      <c r="T194" s="26">
        <f t="shared" si="28"/>
        <v>2200.0100000000002</v>
      </c>
    </row>
    <row r="195" spans="2:20" ht="15.75">
      <c r="B195" s="25">
        <v>33</v>
      </c>
      <c r="C195" s="1" t="s">
        <v>455</v>
      </c>
      <c r="D195" s="2" t="s">
        <v>150</v>
      </c>
      <c r="E195" s="2" t="s">
        <v>151</v>
      </c>
      <c r="F195" s="1" t="s">
        <v>152</v>
      </c>
      <c r="G195" s="3"/>
      <c r="H195" s="9" t="s">
        <v>83</v>
      </c>
      <c r="I195" s="27">
        <v>735.18</v>
      </c>
      <c r="J195" s="27">
        <v>166.52</v>
      </c>
      <c r="K195" s="26"/>
      <c r="M195" s="45"/>
      <c r="O195" s="30">
        <f t="shared" si="27"/>
        <v>901.69999999999993</v>
      </c>
      <c r="P195" s="4"/>
      <c r="T195" s="26">
        <f t="shared" si="28"/>
        <v>901.69999999999993</v>
      </c>
    </row>
    <row r="196" spans="2:20" ht="15.75">
      <c r="B196" s="25">
        <v>34</v>
      </c>
      <c r="C196" s="1" t="s">
        <v>461</v>
      </c>
      <c r="D196" s="2" t="s">
        <v>150</v>
      </c>
      <c r="E196" s="2" t="s">
        <v>90</v>
      </c>
      <c r="F196" s="1" t="s">
        <v>152</v>
      </c>
      <c r="G196" s="3"/>
      <c r="H196" s="9" t="s">
        <v>27</v>
      </c>
      <c r="I196" s="27">
        <v>2055.11</v>
      </c>
      <c r="J196" s="27">
        <v>69.89</v>
      </c>
      <c r="K196" s="26"/>
      <c r="M196" s="45"/>
      <c r="O196" s="30">
        <f t="shared" si="27"/>
        <v>2125</v>
      </c>
      <c r="P196" s="4"/>
      <c r="T196" s="26">
        <f t="shared" si="28"/>
        <v>2125</v>
      </c>
    </row>
    <row r="197" spans="2:20" ht="15.75">
      <c r="C197" s="38" t="s">
        <v>161</v>
      </c>
      <c r="G197" s="54"/>
      <c r="I197" s="37">
        <f t="shared" ref="I197:T197" si="29">SUM(I163:I196)</f>
        <v>87258.67</v>
      </c>
      <c r="J197" s="37">
        <f t="shared" si="29"/>
        <v>1278.72</v>
      </c>
      <c r="K197" s="37">
        <f t="shared" si="29"/>
        <v>0</v>
      </c>
      <c r="L197" s="37">
        <f t="shared" si="29"/>
        <v>0</v>
      </c>
      <c r="M197" s="37">
        <f t="shared" si="29"/>
        <v>0</v>
      </c>
      <c r="N197" s="37">
        <f t="shared" si="29"/>
        <v>0</v>
      </c>
      <c r="O197" s="37">
        <f t="shared" si="29"/>
        <v>88537.38999999997</v>
      </c>
      <c r="P197" s="37">
        <f t="shared" si="29"/>
        <v>2265.6999999999998</v>
      </c>
      <c r="Q197" s="37">
        <f t="shared" si="29"/>
        <v>0</v>
      </c>
      <c r="R197" s="37">
        <f t="shared" si="29"/>
        <v>0</v>
      </c>
      <c r="S197" s="37">
        <f t="shared" si="29"/>
        <v>0</v>
      </c>
      <c r="T197" s="37">
        <f t="shared" si="29"/>
        <v>86271.689999999973</v>
      </c>
    </row>
    <row r="198" spans="2:20" ht="15.75">
      <c r="C198" s="38"/>
      <c r="G198" s="54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</row>
    <row r="199" spans="2:20" ht="15.75">
      <c r="C199" s="38"/>
      <c r="G199" s="54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</row>
    <row r="200" spans="2:20" ht="15.75">
      <c r="C200" s="38"/>
      <c r="G200" s="54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</row>
    <row r="201" spans="2:20" ht="15.75">
      <c r="C201" s="38"/>
      <c r="G201" s="54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</row>
    <row r="202" spans="2:20" ht="15.75">
      <c r="C202" s="38"/>
      <c r="G202" s="54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</row>
    <row r="203" spans="2:20" ht="15.75">
      <c r="C203" s="38"/>
      <c r="D203" s="52" t="s">
        <v>410</v>
      </c>
      <c r="E203" s="52"/>
      <c r="H203" s="52" t="s">
        <v>128</v>
      </c>
      <c r="I203" s="52"/>
      <c r="J203" s="52"/>
      <c r="K203" s="52"/>
      <c r="O203" s="52" t="s">
        <v>411</v>
      </c>
      <c r="P203" s="52"/>
      <c r="Q203" s="52"/>
      <c r="R203" s="52"/>
      <c r="S203" s="31"/>
      <c r="T203" s="37"/>
    </row>
    <row r="204" spans="2:20" ht="15.75">
      <c r="D204" s="52" t="s">
        <v>21</v>
      </c>
      <c r="E204" s="52"/>
      <c r="H204" s="52" t="s">
        <v>56</v>
      </c>
      <c r="I204" s="52"/>
      <c r="J204" s="52"/>
      <c r="K204" s="52"/>
      <c r="O204" s="52" t="s">
        <v>31</v>
      </c>
      <c r="P204" s="52"/>
      <c r="Q204" s="52"/>
      <c r="R204" s="52"/>
      <c r="S204" s="31"/>
      <c r="T204" s="26"/>
    </row>
  </sheetData>
  <mergeCells count="26">
    <mergeCell ref="B122:T122"/>
    <mergeCell ref="B1:T1"/>
    <mergeCell ref="B2:T2"/>
    <mergeCell ref="D116:E116"/>
    <mergeCell ref="H116:K116"/>
    <mergeCell ref="O116:R116"/>
    <mergeCell ref="D117:E117"/>
    <mergeCell ref="H117:K117"/>
    <mergeCell ref="O117:R117"/>
    <mergeCell ref="B120:T120"/>
    <mergeCell ref="B121:T121"/>
    <mergeCell ref="O203:R203"/>
    <mergeCell ref="D204:E204"/>
    <mergeCell ref="H204:K204"/>
    <mergeCell ref="O204:R204"/>
    <mergeCell ref="B159:T159"/>
    <mergeCell ref="D203:E203"/>
    <mergeCell ref="H203:K203"/>
    <mergeCell ref="B157:T157"/>
    <mergeCell ref="B158:T158"/>
    <mergeCell ref="D151:E151"/>
    <mergeCell ref="H151:K151"/>
    <mergeCell ref="O151:R151"/>
    <mergeCell ref="D152:E152"/>
    <mergeCell ref="H152:K152"/>
    <mergeCell ref="O152:R152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AB96"/>
  <sheetViews>
    <sheetView tabSelected="1" zoomScale="78" zoomScaleNormal="78" workbookViewId="0">
      <selection activeCell="I84" sqref="I84"/>
    </sheetView>
  </sheetViews>
  <sheetFormatPr baseColWidth="10" defaultRowHeight="15"/>
  <cols>
    <col min="1" max="1" width="11.28515625" style="41" customWidth="1"/>
    <col min="2" max="2" width="5" style="41" customWidth="1"/>
    <col min="3" max="3" width="39.85546875" style="41" bestFit="1" customWidth="1"/>
    <col min="4" max="4" width="32.5703125" style="41" customWidth="1"/>
    <col min="5" max="5" width="35.85546875" style="41" customWidth="1"/>
    <col min="6" max="6" width="16" style="41" customWidth="1"/>
    <col min="7" max="7" width="26.28515625" style="41" customWidth="1"/>
    <col min="8" max="8" width="7.28515625" style="41" customWidth="1"/>
    <col min="9" max="9" width="12.7109375" style="41" customWidth="1"/>
    <col min="10" max="14" width="11.42578125" style="41"/>
    <col min="15" max="15" width="13.5703125" style="41" customWidth="1"/>
    <col min="16" max="19" width="11.42578125" style="41"/>
    <col min="20" max="20" width="14.140625" style="41" customWidth="1"/>
    <col min="21" max="16384" width="11.42578125" style="41"/>
  </cols>
  <sheetData>
    <row r="1" spans="1:25" ht="15.75">
      <c r="A1" s="25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5" ht="15.75">
      <c r="A2" s="25"/>
      <c r="B2" s="50" t="s">
        <v>460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5" ht="15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5" ht="15.75">
      <c r="A4" s="25"/>
      <c r="B4" s="21" t="s">
        <v>1</v>
      </c>
      <c r="C4" s="21" t="s">
        <v>2</v>
      </c>
      <c r="D4" s="22" t="s">
        <v>3</v>
      </c>
      <c r="E4" s="22" t="s">
        <v>4</v>
      </c>
      <c r="F4" s="21" t="s">
        <v>5</v>
      </c>
      <c r="G4" s="21" t="s">
        <v>6</v>
      </c>
      <c r="H4" s="21" t="s">
        <v>7</v>
      </c>
      <c r="I4" s="23" t="s">
        <v>8</v>
      </c>
      <c r="J4" s="23" t="s">
        <v>9</v>
      </c>
      <c r="K4" s="23" t="s">
        <v>10</v>
      </c>
      <c r="L4" s="22" t="s">
        <v>11</v>
      </c>
      <c r="M4" s="22" t="s">
        <v>12</v>
      </c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24" t="s">
        <v>19</v>
      </c>
    </row>
    <row r="5" spans="1:25" ht="15.75">
      <c r="A5" s="25"/>
      <c r="B5" s="21"/>
      <c r="C5" s="6" t="s">
        <v>162</v>
      </c>
      <c r="D5" s="22"/>
      <c r="E5" s="22"/>
      <c r="F5" s="21"/>
      <c r="G5" s="21"/>
      <c r="H5" s="21"/>
      <c r="I5" s="23"/>
      <c r="J5" s="23"/>
      <c r="K5" s="23"/>
      <c r="L5" s="22"/>
      <c r="M5" s="22"/>
      <c r="N5" s="21"/>
      <c r="O5" s="21"/>
      <c r="P5" s="21"/>
      <c r="Q5" s="21"/>
      <c r="R5" s="21"/>
      <c r="S5" s="21"/>
      <c r="T5" s="24"/>
    </row>
    <row r="6" spans="1:25" ht="15.75">
      <c r="A6" s="25"/>
      <c r="B6" s="47">
        <v>1</v>
      </c>
      <c r="C6" s="25" t="s">
        <v>192</v>
      </c>
      <c r="D6" s="22" t="s">
        <v>201</v>
      </c>
      <c r="E6" s="2" t="s">
        <v>162</v>
      </c>
      <c r="F6" s="3" t="s">
        <v>50</v>
      </c>
      <c r="G6" s="21" t="s">
        <v>390</v>
      </c>
      <c r="H6" s="21" t="s">
        <v>24</v>
      </c>
      <c r="I6" s="44">
        <v>11020.42</v>
      </c>
      <c r="J6" s="23"/>
      <c r="K6" s="23"/>
      <c r="L6" s="42"/>
      <c r="M6" s="22"/>
      <c r="N6" s="21"/>
      <c r="O6" s="26">
        <f t="shared" ref="O6:O17" si="0">I6+J6+K6+L6+M6+N6</f>
        <v>11020.42</v>
      </c>
      <c r="P6" s="42">
        <v>1715.79</v>
      </c>
      <c r="Q6" s="21"/>
      <c r="R6" s="21"/>
      <c r="S6" s="21"/>
      <c r="T6" s="26">
        <f>+O6-P6-Q6-R6-S6</f>
        <v>9304.630000000001</v>
      </c>
    </row>
    <row r="7" spans="1:25" ht="15.75">
      <c r="A7" s="25"/>
      <c r="B7" s="47">
        <v>2</v>
      </c>
      <c r="C7" s="1" t="s">
        <v>163</v>
      </c>
      <c r="D7" s="2" t="s">
        <v>252</v>
      </c>
      <c r="E7" s="2" t="s">
        <v>162</v>
      </c>
      <c r="F7" s="3" t="s">
        <v>50</v>
      </c>
      <c r="G7" s="3" t="s">
        <v>391</v>
      </c>
      <c r="H7" s="48" t="s">
        <v>27</v>
      </c>
      <c r="I7" s="4">
        <v>3903.28</v>
      </c>
      <c r="J7" s="25"/>
      <c r="K7" s="26"/>
      <c r="L7" s="42"/>
      <c r="M7" s="26"/>
      <c r="N7" s="26"/>
      <c r="O7" s="26">
        <f t="shared" si="0"/>
        <v>3903.28</v>
      </c>
      <c r="P7" s="4">
        <v>303.27999999999997</v>
      </c>
      <c r="Q7" s="25"/>
      <c r="R7" s="26"/>
      <c r="S7" s="25"/>
      <c r="T7" s="26">
        <f t="shared" ref="T7:T17" si="1">+O7-P7-Q7-R7-S7</f>
        <v>3600</v>
      </c>
      <c r="V7" s="46"/>
      <c r="W7" s="46"/>
      <c r="X7" s="46"/>
      <c r="Y7" s="46"/>
    </row>
    <row r="8" spans="1:25" ht="15.75">
      <c r="A8" s="25"/>
      <c r="B8" s="47">
        <v>3</v>
      </c>
      <c r="C8" s="1" t="s">
        <v>164</v>
      </c>
      <c r="D8" s="2" t="s">
        <v>252</v>
      </c>
      <c r="E8" s="2" t="s">
        <v>162</v>
      </c>
      <c r="F8" s="3" t="s">
        <v>50</v>
      </c>
      <c r="G8" s="3" t="s">
        <v>392</v>
      </c>
      <c r="H8" s="48" t="s">
        <v>27</v>
      </c>
      <c r="I8" s="4">
        <v>3903.28</v>
      </c>
      <c r="J8" s="25"/>
      <c r="K8" s="26"/>
      <c r="L8" s="42"/>
      <c r="M8" s="26"/>
      <c r="N8" s="26"/>
      <c r="O8" s="26">
        <f t="shared" si="0"/>
        <v>3903.28</v>
      </c>
      <c r="P8" s="4">
        <v>303.27999999999997</v>
      </c>
      <c r="Q8" s="25"/>
      <c r="R8" s="26"/>
      <c r="S8" s="25"/>
      <c r="T8" s="26">
        <f t="shared" si="1"/>
        <v>3600</v>
      </c>
      <c r="V8" s="46"/>
      <c r="W8" s="46"/>
      <c r="X8" s="46"/>
      <c r="Y8" s="46"/>
    </row>
    <row r="9" spans="1:25" ht="15.75">
      <c r="B9" s="47">
        <v>4</v>
      </c>
      <c r="C9" s="1" t="s">
        <v>28</v>
      </c>
      <c r="D9" s="2" t="s">
        <v>229</v>
      </c>
      <c r="E9" s="2" t="s">
        <v>173</v>
      </c>
      <c r="F9" s="3" t="s">
        <v>50</v>
      </c>
      <c r="G9" s="3" t="s">
        <v>393</v>
      </c>
      <c r="H9" s="48" t="s">
        <v>27</v>
      </c>
      <c r="I9" s="8">
        <v>3096</v>
      </c>
      <c r="J9" s="16"/>
      <c r="K9" s="26"/>
      <c r="L9" s="42"/>
      <c r="M9" s="45"/>
      <c r="N9" s="45"/>
      <c r="O9" s="55">
        <f t="shared" si="0"/>
        <v>3096</v>
      </c>
      <c r="P9" s="16">
        <v>90.34</v>
      </c>
      <c r="R9" s="45"/>
      <c r="T9" s="26">
        <f t="shared" si="1"/>
        <v>3005.66</v>
      </c>
    </row>
    <row r="10" spans="1:25" ht="15.75">
      <c r="A10" s="25"/>
      <c r="B10" s="47">
        <v>5</v>
      </c>
      <c r="C10" s="1" t="s">
        <v>216</v>
      </c>
      <c r="D10" s="2" t="s">
        <v>418</v>
      </c>
      <c r="E10" s="2" t="s">
        <v>165</v>
      </c>
      <c r="F10" s="3" t="s">
        <v>29</v>
      </c>
      <c r="G10" s="3" t="s">
        <v>437</v>
      </c>
      <c r="H10" s="48" t="s">
        <v>24</v>
      </c>
      <c r="I10" s="5">
        <v>5159.5</v>
      </c>
      <c r="J10" s="25"/>
      <c r="K10" s="26"/>
      <c r="L10" s="42"/>
      <c r="M10" s="26"/>
      <c r="N10" s="26"/>
      <c r="O10" s="55">
        <f t="shared" si="0"/>
        <v>5159.5</v>
      </c>
      <c r="P10" s="4">
        <v>490.17</v>
      </c>
      <c r="Q10" s="26"/>
      <c r="R10" s="26"/>
      <c r="S10" s="26"/>
      <c r="T10" s="26">
        <f t="shared" si="1"/>
        <v>4669.33</v>
      </c>
    </row>
    <row r="11" spans="1:25" ht="15.75">
      <c r="A11" s="25"/>
      <c r="B11" s="47">
        <v>6</v>
      </c>
      <c r="C11" s="1" t="s">
        <v>436</v>
      </c>
      <c r="D11" s="2" t="s">
        <v>37</v>
      </c>
      <c r="E11" s="2" t="s">
        <v>165</v>
      </c>
      <c r="F11" s="3" t="s">
        <v>29</v>
      </c>
      <c r="G11" s="3" t="s">
        <v>438</v>
      </c>
      <c r="H11" s="48" t="s">
        <v>49</v>
      </c>
      <c r="I11" s="5">
        <v>3325</v>
      </c>
      <c r="J11" s="25"/>
      <c r="K11" s="26"/>
      <c r="L11" s="42"/>
      <c r="M11" s="26"/>
      <c r="N11" s="26"/>
      <c r="O11" s="55">
        <f t="shared" si="0"/>
        <v>3325</v>
      </c>
      <c r="P11" s="4">
        <v>115.26</v>
      </c>
      <c r="Q11" s="26"/>
      <c r="R11" s="26"/>
      <c r="S11" s="26"/>
      <c r="T11" s="26">
        <f t="shared" si="1"/>
        <v>3209.74</v>
      </c>
    </row>
    <row r="12" spans="1:25" ht="15.75">
      <c r="A12" s="25"/>
      <c r="B12" s="47">
        <v>7</v>
      </c>
      <c r="C12" s="1" t="s">
        <v>166</v>
      </c>
      <c r="D12" s="2" t="s">
        <v>167</v>
      </c>
      <c r="E12" s="2" t="s">
        <v>165</v>
      </c>
      <c r="F12" s="3" t="s">
        <v>50</v>
      </c>
      <c r="G12" s="3" t="s">
        <v>394</v>
      </c>
      <c r="H12" s="48" t="s">
        <v>27</v>
      </c>
      <c r="I12" s="5">
        <v>2752</v>
      </c>
      <c r="J12" s="25"/>
      <c r="K12" s="26"/>
      <c r="L12" s="42"/>
      <c r="M12" s="26"/>
      <c r="N12" s="26"/>
      <c r="O12" s="56">
        <f t="shared" si="0"/>
        <v>2752</v>
      </c>
      <c r="P12" s="4">
        <v>32.67</v>
      </c>
      <c r="Q12" s="26">
        <v>1087.73</v>
      </c>
      <c r="R12" s="26"/>
      <c r="S12" s="26"/>
      <c r="T12" s="26">
        <f t="shared" si="1"/>
        <v>1631.6</v>
      </c>
      <c r="V12" s="46"/>
      <c r="W12" s="46"/>
      <c r="X12" s="46"/>
      <c r="Y12" s="46"/>
    </row>
    <row r="13" spans="1:25" ht="15.75">
      <c r="A13" s="25"/>
      <c r="B13" s="47">
        <v>8</v>
      </c>
      <c r="C13" s="1" t="s">
        <v>168</v>
      </c>
      <c r="D13" s="2" t="s">
        <v>167</v>
      </c>
      <c r="E13" s="2" t="s">
        <v>165</v>
      </c>
      <c r="F13" s="3" t="s">
        <v>50</v>
      </c>
      <c r="G13" s="3" t="s">
        <v>395</v>
      </c>
      <c r="H13" s="48" t="s">
        <v>27</v>
      </c>
      <c r="I13" s="5">
        <v>2752</v>
      </c>
      <c r="J13" s="25"/>
      <c r="K13" s="26"/>
      <c r="L13" s="42"/>
      <c r="M13" s="26"/>
      <c r="N13" s="26"/>
      <c r="O13" s="26">
        <f t="shared" si="0"/>
        <v>2752</v>
      </c>
      <c r="P13" s="4">
        <v>32.67</v>
      </c>
      <c r="Q13" s="26"/>
      <c r="R13" s="26"/>
      <c r="S13" s="26"/>
      <c r="T13" s="26">
        <f t="shared" si="1"/>
        <v>2719.33</v>
      </c>
      <c r="V13" s="46"/>
      <c r="W13" s="46"/>
      <c r="X13" s="46"/>
      <c r="Y13" s="46"/>
    </row>
    <row r="14" spans="1:25" ht="15.75">
      <c r="A14" s="25"/>
      <c r="B14" s="47">
        <v>9</v>
      </c>
      <c r="C14" s="1" t="s">
        <v>169</v>
      </c>
      <c r="D14" s="2" t="s">
        <v>167</v>
      </c>
      <c r="E14" s="2" t="s">
        <v>165</v>
      </c>
      <c r="F14" s="3" t="s">
        <v>50</v>
      </c>
      <c r="G14" s="3" t="s">
        <v>439</v>
      </c>
      <c r="H14" s="48" t="s">
        <v>27</v>
      </c>
      <c r="I14" s="5">
        <v>2752</v>
      </c>
      <c r="J14" s="25"/>
      <c r="K14" s="26"/>
      <c r="L14" s="42"/>
      <c r="M14" s="26"/>
      <c r="N14" s="26"/>
      <c r="O14" s="26">
        <f t="shared" si="0"/>
        <v>2752</v>
      </c>
      <c r="P14" s="4">
        <v>32.67</v>
      </c>
      <c r="Q14" s="26"/>
      <c r="R14" s="26"/>
      <c r="S14" s="26"/>
      <c r="T14" s="26">
        <f>+O14-P14-Q14-R14-S14</f>
        <v>2719.33</v>
      </c>
      <c r="V14" s="46"/>
      <c r="W14" s="46"/>
      <c r="X14" s="46"/>
      <c r="Y14" s="46"/>
    </row>
    <row r="15" spans="1:25" ht="15.75">
      <c r="A15" s="25"/>
      <c r="B15" s="47">
        <v>10</v>
      </c>
      <c r="C15" s="2" t="s">
        <v>170</v>
      </c>
      <c r="D15" s="2" t="s">
        <v>167</v>
      </c>
      <c r="E15" s="2" t="s">
        <v>165</v>
      </c>
      <c r="F15" s="3" t="s">
        <v>50</v>
      </c>
      <c r="G15" s="3" t="s">
        <v>396</v>
      </c>
      <c r="H15" s="48" t="s">
        <v>27</v>
      </c>
      <c r="I15" s="5">
        <v>2752</v>
      </c>
      <c r="J15" s="25"/>
      <c r="K15" s="26"/>
      <c r="L15" s="42"/>
      <c r="M15" s="26"/>
      <c r="N15" s="26"/>
      <c r="O15" s="26">
        <f t="shared" si="0"/>
        <v>2752</v>
      </c>
      <c r="P15" s="4">
        <v>32.67</v>
      </c>
      <c r="Q15" s="26"/>
      <c r="R15" s="26"/>
      <c r="S15" s="26"/>
      <c r="T15" s="26">
        <f t="shared" si="1"/>
        <v>2719.33</v>
      </c>
      <c r="V15" s="46"/>
      <c r="W15" s="46"/>
      <c r="X15" s="46"/>
      <c r="Y15" s="46"/>
    </row>
    <row r="16" spans="1:25" ht="15.75">
      <c r="A16" s="25"/>
      <c r="B16" s="47">
        <v>11</v>
      </c>
      <c r="C16" s="25" t="s">
        <v>154</v>
      </c>
      <c r="D16" s="2" t="s">
        <v>167</v>
      </c>
      <c r="E16" s="2" t="s">
        <v>165</v>
      </c>
      <c r="F16" s="3" t="s">
        <v>50</v>
      </c>
      <c r="G16" s="3" t="s">
        <v>434</v>
      </c>
      <c r="H16" s="48" t="s">
        <v>27</v>
      </c>
      <c r="I16" s="5">
        <v>2752</v>
      </c>
      <c r="J16" s="25"/>
      <c r="K16" s="26"/>
      <c r="L16" s="42"/>
      <c r="M16" s="26"/>
      <c r="N16" s="26"/>
      <c r="O16" s="26">
        <f t="shared" si="0"/>
        <v>2752</v>
      </c>
      <c r="P16" s="4">
        <v>32.67</v>
      </c>
      <c r="Q16" s="26"/>
      <c r="R16" s="26"/>
      <c r="S16" s="26"/>
      <c r="T16" s="26">
        <f t="shared" si="1"/>
        <v>2719.33</v>
      </c>
      <c r="V16" s="46"/>
      <c r="W16" s="46"/>
      <c r="X16" s="46"/>
      <c r="Y16" s="46"/>
    </row>
    <row r="17" spans="1:28" ht="15.75">
      <c r="A17" s="25"/>
      <c r="B17" s="47">
        <v>12</v>
      </c>
      <c r="C17" s="25" t="s">
        <v>433</v>
      </c>
      <c r="D17" s="2" t="s">
        <v>167</v>
      </c>
      <c r="E17" s="2" t="s">
        <v>165</v>
      </c>
      <c r="F17" s="3" t="s">
        <v>50</v>
      </c>
      <c r="G17" s="3" t="s">
        <v>440</v>
      </c>
      <c r="H17" s="48" t="s">
        <v>27</v>
      </c>
      <c r="I17" s="5">
        <v>2752</v>
      </c>
      <c r="J17" s="25"/>
      <c r="K17" s="26"/>
      <c r="L17" s="42"/>
      <c r="M17" s="26"/>
      <c r="N17" s="26"/>
      <c r="O17" s="26">
        <f t="shared" si="0"/>
        <v>2752</v>
      </c>
      <c r="P17" s="4">
        <v>32.67</v>
      </c>
      <c r="Q17" s="26"/>
      <c r="R17" s="26"/>
      <c r="S17" s="26"/>
      <c r="T17" s="26">
        <f t="shared" si="1"/>
        <v>2719.33</v>
      </c>
      <c r="V17" s="46"/>
      <c r="W17" s="46"/>
      <c r="X17" s="46"/>
      <c r="Y17" s="46"/>
    </row>
    <row r="18" spans="1:28" ht="15.75">
      <c r="A18" s="25"/>
      <c r="B18" s="25"/>
      <c r="C18" s="38" t="s">
        <v>171</v>
      </c>
      <c r="D18" s="25"/>
      <c r="E18" s="25"/>
      <c r="F18" s="25"/>
      <c r="G18" s="25"/>
      <c r="H18" s="25"/>
      <c r="I18" s="37">
        <f>SUM(I6:I17)</f>
        <v>46919.479999999996</v>
      </c>
      <c r="J18" s="37">
        <f t="shared" ref="J18:Q18" si="2">SUM(J6:J17)</f>
        <v>0</v>
      </c>
      <c r="K18" s="37">
        <f t="shared" si="2"/>
        <v>0</v>
      </c>
      <c r="L18" s="37">
        <f t="shared" si="2"/>
        <v>0</v>
      </c>
      <c r="M18" s="37">
        <f t="shared" si="2"/>
        <v>0</v>
      </c>
      <c r="N18" s="37">
        <f t="shared" si="2"/>
        <v>0</v>
      </c>
      <c r="O18" s="37">
        <f>SUM(O6:O17)</f>
        <v>46919.479999999996</v>
      </c>
      <c r="P18" s="37">
        <f>SUM(P6:P17)</f>
        <v>3214.1400000000008</v>
      </c>
      <c r="Q18" s="37">
        <f t="shared" si="2"/>
        <v>1087.73</v>
      </c>
      <c r="R18" s="37">
        <f>SUM(R7:R17)</f>
        <v>0</v>
      </c>
      <c r="S18" s="37">
        <f>SUM(S7:S17)</f>
        <v>0</v>
      </c>
      <c r="T18" s="37">
        <f>SUM(T6:T17)</f>
        <v>42617.610000000008</v>
      </c>
    </row>
    <row r="19" spans="1:28" ht="15.75">
      <c r="A19" s="25"/>
      <c r="B19" s="25"/>
      <c r="C19" s="38"/>
      <c r="D19" s="25"/>
      <c r="E19" s="25"/>
      <c r="F19" s="25"/>
      <c r="G19" s="25"/>
      <c r="H19" s="25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8" ht="15.75">
      <c r="A20" s="25"/>
      <c r="B20" s="25"/>
      <c r="C20" s="38"/>
      <c r="D20" s="25"/>
      <c r="E20" s="25"/>
      <c r="F20" s="25"/>
      <c r="G20" s="25"/>
      <c r="H20" s="25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8" ht="15.75">
      <c r="A21" s="25"/>
      <c r="B21" s="25"/>
      <c r="C21" s="38"/>
      <c r="D21" s="25"/>
      <c r="E21" s="25"/>
      <c r="F21" s="25"/>
      <c r="G21" s="25"/>
      <c r="H21" s="25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1:28" ht="15.75">
      <c r="A22" s="25"/>
      <c r="B22" s="25"/>
      <c r="C22" s="38"/>
      <c r="D22" s="25"/>
      <c r="E22" s="25"/>
      <c r="F22" s="25"/>
      <c r="G22" s="25"/>
      <c r="H22" s="25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8" ht="15.7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8" ht="15.7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8" ht="15.75">
      <c r="A25" s="25"/>
      <c r="B25" s="25"/>
      <c r="C25" s="25"/>
      <c r="D25" s="52" t="s">
        <v>410</v>
      </c>
      <c r="E25" s="52"/>
      <c r="F25" s="25"/>
      <c r="G25" s="25"/>
      <c r="H25" s="52" t="s">
        <v>128</v>
      </c>
      <c r="I25" s="52"/>
      <c r="J25" s="52"/>
      <c r="K25" s="52"/>
      <c r="L25" s="25"/>
      <c r="M25" s="25"/>
      <c r="N25" s="25"/>
      <c r="O25" s="52" t="s">
        <v>411</v>
      </c>
      <c r="P25" s="52"/>
      <c r="Q25" s="52"/>
      <c r="R25" s="52"/>
      <c r="S25" s="25"/>
      <c r="T25" s="25"/>
    </row>
    <row r="26" spans="1:28" ht="15.75">
      <c r="A26" s="25"/>
      <c r="B26" s="25"/>
      <c r="C26" s="25"/>
      <c r="D26" s="52" t="s">
        <v>21</v>
      </c>
      <c r="E26" s="52"/>
      <c r="F26" s="25"/>
      <c r="G26" s="25"/>
      <c r="H26" s="52" t="s">
        <v>56</v>
      </c>
      <c r="I26" s="52"/>
      <c r="J26" s="52"/>
      <c r="K26" s="52"/>
      <c r="L26" s="25"/>
      <c r="M26" s="25"/>
      <c r="N26" s="25"/>
      <c r="O26" s="52" t="s">
        <v>31</v>
      </c>
      <c r="P26" s="52"/>
      <c r="Q26" s="52"/>
      <c r="R26" s="52"/>
      <c r="S26" s="25"/>
      <c r="T26" s="25"/>
      <c r="AB26" s="45"/>
    </row>
    <row r="27" spans="1:28" ht="15.75">
      <c r="A27" s="25"/>
      <c r="B27" s="25"/>
      <c r="C27" s="25"/>
      <c r="D27" s="40"/>
      <c r="E27" s="40"/>
      <c r="F27" s="25"/>
      <c r="G27" s="25"/>
      <c r="H27" s="40"/>
      <c r="I27" s="40"/>
      <c r="J27" s="40"/>
      <c r="K27" s="40"/>
      <c r="L27" s="25"/>
      <c r="M27" s="25"/>
      <c r="N27" s="25"/>
      <c r="O27" s="40"/>
      <c r="P27" s="40"/>
      <c r="Q27" s="40"/>
      <c r="R27" s="40"/>
      <c r="S27" s="25"/>
      <c r="T27" s="25"/>
    </row>
    <row r="28" spans="1:28" ht="15.75">
      <c r="A28" s="25"/>
      <c r="B28" s="25"/>
      <c r="C28" s="25"/>
      <c r="D28" s="40"/>
      <c r="E28" s="40"/>
      <c r="F28" s="25"/>
      <c r="G28" s="25"/>
      <c r="H28" s="40"/>
      <c r="I28" s="40"/>
      <c r="J28" s="40"/>
      <c r="K28" s="40"/>
      <c r="L28" s="25"/>
      <c r="M28" s="25"/>
      <c r="N28" s="25"/>
      <c r="O28" s="40"/>
      <c r="P28" s="40"/>
      <c r="Q28" s="40"/>
      <c r="R28" s="40"/>
      <c r="S28" s="25"/>
      <c r="T28" s="25"/>
    </row>
    <row r="29" spans="1:28" ht="15.75">
      <c r="A29" s="25"/>
      <c r="B29" s="25"/>
      <c r="C29" s="25"/>
      <c r="D29" s="40"/>
      <c r="E29" s="40"/>
      <c r="F29" s="25"/>
      <c r="G29" s="25"/>
      <c r="H29" s="40"/>
      <c r="I29" s="40"/>
      <c r="J29" s="40"/>
      <c r="K29" s="40"/>
      <c r="L29" s="25"/>
      <c r="M29" s="25"/>
      <c r="N29" s="25"/>
      <c r="O29" s="40"/>
      <c r="P29" s="40"/>
      <c r="Q29" s="40"/>
      <c r="R29" s="40"/>
      <c r="S29" s="25"/>
      <c r="T29" s="25"/>
    </row>
    <row r="30" spans="1:28" ht="15.75">
      <c r="A30" s="25"/>
      <c r="B30" s="50" t="s">
        <v>0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1:28" ht="15.75">
      <c r="A31" s="25"/>
      <c r="B31" s="50" t="s">
        <v>460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8" ht="15.75">
      <c r="A32" s="25"/>
      <c r="B32" s="50" t="s">
        <v>172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  <row r="33" spans="1:20" ht="15.75">
      <c r="A33" s="25"/>
      <c r="B33" s="25"/>
      <c r="C33" s="25"/>
      <c r="D33" s="40"/>
      <c r="E33" s="40"/>
      <c r="F33" s="25"/>
      <c r="G33" s="25"/>
      <c r="H33" s="40"/>
      <c r="I33" s="40"/>
      <c r="J33" s="40"/>
      <c r="K33" s="40"/>
      <c r="L33" s="25"/>
      <c r="M33" s="25"/>
      <c r="N33" s="25"/>
      <c r="O33" s="40"/>
      <c r="P33" s="40"/>
      <c r="Q33" s="40"/>
      <c r="R33" s="40"/>
      <c r="S33" s="25"/>
      <c r="T33" s="25"/>
    </row>
    <row r="34" spans="1:20" ht="15.75">
      <c r="A34" s="25"/>
      <c r="B34" s="53" t="s">
        <v>130</v>
      </c>
      <c r="C34" s="53" t="s">
        <v>2</v>
      </c>
      <c r="D34" s="22" t="s">
        <v>3</v>
      </c>
      <c r="E34" s="22" t="s">
        <v>4</v>
      </c>
      <c r="F34" s="21" t="s">
        <v>5</v>
      </c>
      <c r="G34" s="21" t="s">
        <v>6</v>
      </c>
      <c r="H34" s="21" t="s">
        <v>7</v>
      </c>
      <c r="I34" s="23" t="s">
        <v>8</v>
      </c>
      <c r="J34" s="23" t="s">
        <v>9</v>
      </c>
      <c r="K34" s="23" t="s">
        <v>10</v>
      </c>
      <c r="L34" s="22" t="s">
        <v>11</v>
      </c>
      <c r="M34" s="22" t="s">
        <v>12</v>
      </c>
      <c r="N34" s="21" t="s">
        <v>13</v>
      </c>
      <c r="O34" s="21" t="s">
        <v>14</v>
      </c>
      <c r="P34" s="21" t="s">
        <v>15</v>
      </c>
      <c r="Q34" s="21" t="s">
        <v>16</v>
      </c>
      <c r="R34" s="21" t="s">
        <v>17</v>
      </c>
      <c r="S34" s="21" t="s">
        <v>18</v>
      </c>
      <c r="T34" s="24" t="s">
        <v>19</v>
      </c>
    </row>
    <row r="35" spans="1:20" ht="15.75">
      <c r="A35" s="25"/>
      <c r="B35" s="25">
        <v>1</v>
      </c>
      <c r="C35" s="1" t="s">
        <v>175</v>
      </c>
      <c r="D35" s="2" t="s">
        <v>228</v>
      </c>
      <c r="E35" s="25" t="s">
        <v>173</v>
      </c>
      <c r="F35" s="41" t="s">
        <v>174</v>
      </c>
      <c r="H35" s="48" t="s">
        <v>27</v>
      </c>
      <c r="I35" s="18">
        <v>3110</v>
      </c>
      <c r="J35" s="30"/>
      <c r="K35" s="30"/>
      <c r="L35" s="45"/>
      <c r="M35" s="26"/>
      <c r="N35" s="26"/>
      <c r="O35" s="45">
        <f>SUM(I35:N35)</f>
        <v>3110</v>
      </c>
      <c r="P35" s="27">
        <v>91.87</v>
      </c>
      <c r="Q35" s="26"/>
      <c r="R35" s="26"/>
      <c r="S35" s="26"/>
      <c r="T35" s="26">
        <f t="shared" ref="T35:T82" si="3">+O35-P35-Q35-R35-S35</f>
        <v>3018.13</v>
      </c>
    </row>
    <row r="36" spans="1:20" ht="15.75">
      <c r="B36" s="25">
        <v>2</v>
      </c>
      <c r="C36" s="1" t="s">
        <v>187</v>
      </c>
      <c r="D36" s="2" t="s">
        <v>252</v>
      </c>
      <c r="E36" s="2" t="s">
        <v>173</v>
      </c>
      <c r="F36" s="41" t="s">
        <v>174</v>
      </c>
      <c r="G36" s="3"/>
      <c r="H36" s="48" t="s">
        <v>27</v>
      </c>
      <c r="I36" s="16">
        <v>3903.28</v>
      </c>
      <c r="J36" s="16"/>
      <c r="K36" s="26"/>
      <c r="L36" s="45"/>
      <c r="M36" s="45"/>
      <c r="N36" s="45"/>
      <c r="O36" s="45">
        <f>SUM(I36:N36)</f>
        <v>3903.28</v>
      </c>
      <c r="P36" s="27">
        <v>303.27999999999997</v>
      </c>
      <c r="Q36" s="45"/>
      <c r="R36" s="45"/>
      <c r="S36" s="45"/>
      <c r="T36" s="26">
        <f t="shared" si="3"/>
        <v>3600</v>
      </c>
    </row>
    <row r="37" spans="1:20" ht="15.75">
      <c r="B37" s="25">
        <v>3</v>
      </c>
      <c r="C37" s="1" t="s">
        <v>211</v>
      </c>
      <c r="D37" s="2" t="s">
        <v>253</v>
      </c>
      <c r="E37" s="2" t="s">
        <v>173</v>
      </c>
      <c r="F37" s="41" t="s">
        <v>174</v>
      </c>
      <c r="G37" s="3"/>
      <c r="H37" s="48" t="s">
        <v>27</v>
      </c>
      <c r="I37" s="43">
        <v>4357.84</v>
      </c>
      <c r="J37" s="16"/>
      <c r="K37" s="26"/>
      <c r="L37" s="45"/>
      <c r="M37" s="45"/>
      <c r="N37" s="45"/>
      <c r="O37" s="45">
        <f t="shared" ref="O37:O74" si="4">SUM(I37:N37)</f>
        <v>4357.84</v>
      </c>
      <c r="P37" s="27">
        <v>357.84</v>
      </c>
      <c r="Q37" s="45"/>
      <c r="R37" s="45"/>
      <c r="S37" s="45"/>
      <c r="T37" s="26">
        <f t="shared" si="3"/>
        <v>4000</v>
      </c>
    </row>
    <row r="38" spans="1:20" ht="15.75">
      <c r="B38" s="25">
        <v>4</v>
      </c>
      <c r="C38" s="1" t="s">
        <v>213</v>
      </c>
      <c r="D38" s="2" t="s">
        <v>254</v>
      </c>
      <c r="E38" s="2" t="s">
        <v>173</v>
      </c>
      <c r="F38" s="41" t="s">
        <v>174</v>
      </c>
      <c r="G38" s="3"/>
      <c r="H38" s="48" t="s">
        <v>27</v>
      </c>
      <c r="I38" s="43">
        <v>4357.84</v>
      </c>
      <c r="J38" s="16"/>
      <c r="K38" s="26"/>
      <c r="L38" s="45"/>
      <c r="M38" s="45"/>
      <c r="N38" s="45"/>
      <c r="O38" s="45">
        <f t="shared" si="4"/>
        <v>4357.84</v>
      </c>
      <c r="P38" s="27">
        <v>357.84</v>
      </c>
      <c r="Q38" s="45"/>
      <c r="R38" s="45"/>
      <c r="S38" s="45"/>
      <c r="T38" s="26">
        <f t="shared" si="3"/>
        <v>4000</v>
      </c>
    </row>
    <row r="39" spans="1:20" ht="15.75">
      <c r="B39" s="25">
        <v>5</v>
      </c>
      <c r="C39" s="1" t="s">
        <v>214</v>
      </c>
      <c r="D39" s="2" t="s">
        <v>254</v>
      </c>
      <c r="E39" s="2" t="s">
        <v>173</v>
      </c>
      <c r="F39" s="41" t="s">
        <v>174</v>
      </c>
      <c r="G39" s="3"/>
      <c r="H39" s="48" t="s">
        <v>27</v>
      </c>
      <c r="I39" s="43">
        <v>4357.84</v>
      </c>
      <c r="J39" s="16"/>
      <c r="K39" s="26"/>
      <c r="L39" s="45"/>
      <c r="M39" s="45"/>
      <c r="N39" s="45"/>
      <c r="O39" s="45">
        <f t="shared" si="4"/>
        <v>4357.84</v>
      </c>
      <c r="P39" s="27">
        <v>357.84</v>
      </c>
      <c r="Q39" s="45"/>
      <c r="R39" s="45"/>
      <c r="S39" s="45"/>
      <c r="T39" s="26">
        <f t="shared" si="3"/>
        <v>4000</v>
      </c>
    </row>
    <row r="40" spans="1:20" ht="15.75">
      <c r="B40" s="25">
        <v>6</v>
      </c>
      <c r="C40" s="1" t="s">
        <v>221</v>
      </c>
      <c r="D40" s="2" t="s">
        <v>252</v>
      </c>
      <c r="E40" s="2" t="s">
        <v>173</v>
      </c>
      <c r="F40" s="41" t="s">
        <v>174</v>
      </c>
      <c r="G40" s="3"/>
      <c r="H40" s="48" t="s">
        <v>27</v>
      </c>
      <c r="I40" s="43">
        <v>3903.28</v>
      </c>
      <c r="J40" s="16"/>
      <c r="K40" s="26"/>
      <c r="L40" s="45"/>
      <c r="M40" s="45"/>
      <c r="N40" s="45"/>
      <c r="O40" s="45">
        <f t="shared" si="4"/>
        <v>3903.28</v>
      </c>
      <c r="P40" s="27">
        <v>303.27999999999997</v>
      </c>
      <c r="Q40" s="45"/>
      <c r="R40" s="45"/>
      <c r="S40" s="45"/>
      <c r="T40" s="26">
        <f t="shared" si="3"/>
        <v>3600</v>
      </c>
    </row>
    <row r="41" spans="1:20" ht="15.75">
      <c r="B41" s="25">
        <v>7</v>
      </c>
      <c r="C41" s="1" t="s">
        <v>225</v>
      </c>
      <c r="D41" s="2" t="s">
        <v>254</v>
      </c>
      <c r="E41" s="2" t="s">
        <v>173</v>
      </c>
      <c r="F41" s="41" t="s">
        <v>174</v>
      </c>
      <c r="G41" s="3"/>
      <c r="H41" s="48" t="s">
        <v>27</v>
      </c>
      <c r="I41" s="43">
        <v>4357.84</v>
      </c>
      <c r="J41" s="16"/>
      <c r="K41" s="26"/>
      <c r="L41" s="45"/>
      <c r="M41" s="45"/>
      <c r="N41" s="45"/>
      <c r="O41" s="45">
        <f t="shared" si="4"/>
        <v>4357.84</v>
      </c>
      <c r="P41" s="27">
        <v>357.84</v>
      </c>
      <c r="Q41" s="45"/>
      <c r="R41" s="45"/>
      <c r="S41" s="45"/>
      <c r="T41" s="26">
        <f t="shared" si="3"/>
        <v>4000</v>
      </c>
    </row>
    <row r="42" spans="1:20" ht="15.75">
      <c r="B42" s="25">
        <v>8</v>
      </c>
      <c r="C42" s="1" t="s">
        <v>227</v>
      </c>
      <c r="D42" s="2" t="s">
        <v>252</v>
      </c>
      <c r="E42" s="2" t="s">
        <v>173</v>
      </c>
      <c r="F42" s="41" t="s">
        <v>174</v>
      </c>
      <c r="G42" s="3"/>
      <c r="H42" s="48" t="s">
        <v>27</v>
      </c>
      <c r="I42" s="43">
        <v>3903.28</v>
      </c>
      <c r="J42" s="16"/>
      <c r="K42" s="26"/>
      <c r="L42" s="45"/>
      <c r="M42" s="45"/>
      <c r="N42" s="45"/>
      <c r="O42" s="45">
        <f t="shared" si="4"/>
        <v>3903.28</v>
      </c>
      <c r="P42" s="27">
        <v>303.27999999999997</v>
      </c>
      <c r="Q42" s="45"/>
      <c r="R42" s="45"/>
      <c r="S42" s="45"/>
      <c r="T42" s="26">
        <f t="shared" si="3"/>
        <v>3600</v>
      </c>
    </row>
    <row r="43" spans="1:20" ht="15.75">
      <c r="B43" s="25">
        <v>9</v>
      </c>
      <c r="C43" s="1" t="s">
        <v>230</v>
      </c>
      <c r="D43" s="2" t="s">
        <v>254</v>
      </c>
      <c r="E43" s="2" t="s">
        <v>173</v>
      </c>
      <c r="F43" s="41" t="s">
        <v>174</v>
      </c>
      <c r="G43" s="3"/>
      <c r="H43" s="48" t="s">
        <v>27</v>
      </c>
      <c r="I43" s="43">
        <v>4357.84</v>
      </c>
      <c r="J43" s="16"/>
      <c r="K43" s="26"/>
      <c r="L43" s="45"/>
      <c r="M43" s="45"/>
      <c r="N43" s="45"/>
      <c r="O43" s="45">
        <f t="shared" si="4"/>
        <v>4357.84</v>
      </c>
      <c r="P43" s="27">
        <v>357.84</v>
      </c>
      <c r="Q43" s="45"/>
      <c r="R43" s="45"/>
      <c r="S43" s="45"/>
      <c r="T43" s="26">
        <f t="shared" si="3"/>
        <v>4000</v>
      </c>
    </row>
    <row r="44" spans="1:20" ht="15.75">
      <c r="B44" s="25">
        <v>10</v>
      </c>
      <c r="C44" s="1" t="s">
        <v>233</v>
      </c>
      <c r="D44" s="2" t="s">
        <v>254</v>
      </c>
      <c r="E44" s="2" t="s">
        <v>173</v>
      </c>
      <c r="F44" s="41" t="s">
        <v>174</v>
      </c>
      <c r="G44" s="3"/>
      <c r="H44" s="48" t="s">
        <v>27</v>
      </c>
      <c r="I44" s="43">
        <v>4357.84</v>
      </c>
      <c r="J44" s="16"/>
      <c r="K44" s="26"/>
      <c r="L44" s="45"/>
      <c r="M44" s="45"/>
      <c r="N44" s="45"/>
      <c r="O44" s="45">
        <f t="shared" si="4"/>
        <v>4357.84</v>
      </c>
      <c r="P44" s="27">
        <v>357.84</v>
      </c>
      <c r="Q44" s="45"/>
      <c r="R44" s="45"/>
      <c r="S44" s="45"/>
      <c r="T44" s="26">
        <f t="shared" si="3"/>
        <v>4000</v>
      </c>
    </row>
    <row r="45" spans="1:20" ht="15.75">
      <c r="B45" s="25">
        <v>11</v>
      </c>
      <c r="C45" s="1" t="s">
        <v>231</v>
      </c>
      <c r="D45" s="2" t="s">
        <v>252</v>
      </c>
      <c r="E45" s="2" t="s">
        <v>173</v>
      </c>
      <c r="F45" s="41" t="s">
        <v>174</v>
      </c>
      <c r="G45" s="3"/>
      <c r="H45" s="48" t="s">
        <v>27</v>
      </c>
      <c r="I45" s="43">
        <v>3903.28</v>
      </c>
      <c r="J45" s="16"/>
      <c r="K45" s="26"/>
      <c r="L45" s="45"/>
      <c r="M45" s="45"/>
      <c r="N45" s="45"/>
      <c r="O45" s="45">
        <f t="shared" si="4"/>
        <v>3903.28</v>
      </c>
      <c r="P45" s="27">
        <v>303.27999999999997</v>
      </c>
      <c r="Q45" s="45"/>
      <c r="R45" s="45"/>
      <c r="S45" s="45"/>
      <c r="T45" s="26">
        <f t="shared" si="3"/>
        <v>3600</v>
      </c>
    </row>
    <row r="46" spans="1:20" ht="15.75">
      <c r="B46" s="25">
        <v>12</v>
      </c>
      <c r="C46" s="1" t="s">
        <v>234</v>
      </c>
      <c r="D46" s="2" t="s">
        <v>254</v>
      </c>
      <c r="E46" s="2" t="s">
        <v>173</v>
      </c>
      <c r="F46" s="41" t="s">
        <v>174</v>
      </c>
      <c r="G46" s="3"/>
      <c r="H46" s="48" t="s">
        <v>27</v>
      </c>
      <c r="I46" s="43">
        <v>4357.84</v>
      </c>
      <c r="J46" s="16"/>
      <c r="K46" s="26"/>
      <c r="L46" s="45"/>
      <c r="M46" s="45"/>
      <c r="N46" s="45"/>
      <c r="O46" s="45">
        <f t="shared" si="4"/>
        <v>4357.84</v>
      </c>
      <c r="P46" s="27">
        <v>357.84</v>
      </c>
      <c r="Q46" s="45"/>
      <c r="R46" s="45"/>
      <c r="S46" s="45"/>
      <c r="T46" s="26">
        <f t="shared" si="3"/>
        <v>4000</v>
      </c>
    </row>
    <row r="47" spans="1:20" ht="15.75">
      <c r="B47" s="25">
        <v>13</v>
      </c>
      <c r="C47" s="1" t="s">
        <v>236</v>
      </c>
      <c r="D47" s="2" t="s">
        <v>254</v>
      </c>
      <c r="E47" s="2" t="s">
        <v>173</v>
      </c>
      <c r="F47" s="41" t="s">
        <v>174</v>
      </c>
      <c r="G47" s="3"/>
      <c r="H47" s="48" t="s">
        <v>27</v>
      </c>
      <c r="I47" s="43">
        <v>4357.84</v>
      </c>
      <c r="J47" s="16"/>
      <c r="K47" s="26"/>
      <c r="L47" s="45"/>
      <c r="M47" s="45"/>
      <c r="N47" s="45"/>
      <c r="O47" s="45">
        <f t="shared" si="4"/>
        <v>4357.84</v>
      </c>
      <c r="P47" s="27">
        <v>357.84</v>
      </c>
      <c r="Q47" s="45"/>
      <c r="R47" s="45"/>
      <c r="S47" s="45"/>
      <c r="T47" s="26">
        <f t="shared" si="3"/>
        <v>4000</v>
      </c>
    </row>
    <row r="48" spans="1:20" ht="15.75">
      <c r="B48" s="25">
        <v>14</v>
      </c>
      <c r="C48" s="1" t="s">
        <v>235</v>
      </c>
      <c r="D48" s="2" t="s">
        <v>252</v>
      </c>
      <c r="E48" s="2" t="s">
        <v>173</v>
      </c>
      <c r="F48" s="41" t="s">
        <v>174</v>
      </c>
      <c r="G48" s="3"/>
      <c r="H48" s="48" t="s">
        <v>27</v>
      </c>
      <c r="I48" s="43">
        <v>3903.28</v>
      </c>
      <c r="J48" s="16"/>
      <c r="K48" s="26"/>
      <c r="L48" s="45"/>
      <c r="M48" s="45"/>
      <c r="N48" s="45"/>
      <c r="O48" s="45">
        <f t="shared" si="4"/>
        <v>3903.28</v>
      </c>
      <c r="P48" s="27">
        <v>303.27999999999997</v>
      </c>
      <c r="Q48" s="45"/>
      <c r="R48" s="45"/>
      <c r="S48" s="45"/>
      <c r="T48" s="26">
        <f t="shared" si="3"/>
        <v>3600</v>
      </c>
    </row>
    <row r="49" spans="2:20" ht="15.75">
      <c r="B49" s="25">
        <v>15</v>
      </c>
      <c r="C49" s="1" t="s">
        <v>239</v>
      </c>
      <c r="D49" s="2" t="s">
        <v>252</v>
      </c>
      <c r="E49" s="2" t="s">
        <v>173</v>
      </c>
      <c r="F49" s="41" t="s">
        <v>174</v>
      </c>
      <c r="G49" s="3"/>
      <c r="H49" s="48" t="s">
        <v>27</v>
      </c>
      <c r="I49" s="43">
        <v>3903.28</v>
      </c>
      <c r="J49" s="16"/>
      <c r="K49" s="26"/>
      <c r="L49" s="45"/>
      <c r="M49" s="45"/>
      <c r="N49" s="45"/>
      <c r="O49" s="45">
        <f t="shared" si="4"/>
        <v>3903.28</v>
      </c>
      <c r="P49" s="27">
        <v>303.27999999999997</v>
      </c>
      <c r="Q49" s="45"/>
      <c r="R49" s="45"/>
      <c r="S49" s="45"/>
      <c r="T49" s="26">
        <f t="shared" si="3"/>
        <v>3600</v>
      </c>
    </row>
    <row r="50" spans="2:20" ht="15.75">
      <c r="B50" s="25">
        <v>16</v>
      </c>
      <c r="C50" s="1" t="s">
        <v>241</v>
      </c>
      <c r="D50" s="2" t="s">
        <v>252</v>
      </c>
      <c r="E50" s="2" t="s">
        <v>173</v>
      </c>
      <c r="F50" s="41" t="s">
        <v>174</v>
      </c>
      <c r="G50" s="3"/>
      <c r="H50" s="48" t="s">
        <v>27</v>
      </c>
      <c r="I50" s="43">
        <v>3903.28</v>
      </c>
      <c r="J50" s="16"/>
      <c r="K50" s="26"/>
      <c r="L50" s="45"/>
      <c r="M50" s="45"/>
      <c r="N50" s="45"/>
      <c r="O50" s="45">
        <f t="shared" si="4"/>
        <v>3903.28</v>
      </c>
      <c r="P50" s="27">
        <v>303.27999999999997</v>
      </c>
      <c r="Q50" s="45"/>
      <c r="R50" s="45"/>
      <c r="S50" s="45"/>
      <c r="T50" s="26">
        <f t="shared" si="3"/>
        <v>3600</v>
      </c>
    </row>
    <row r="51" spans="2:20" ht="15.75">
      <c r="B51" s="25">
        <v>17</v>
      </c>
      <c r="C51" s="1" t="s">
        <v>246</v>
      </c>
      <c r="D51" s="2" t="s">
        <v>252</v>
      </c>
      <c r="E51" s="2" t="s">
        <v>173</v>
      </c>
      <c r="F51" s="41" t="s">
        <v>174</v>
      </c>
      <c r="G51" s="3"/>
      <c r="H51" s="48" t="s">
        <v>27</v>
      </c>
      <c r="I51" s="43">
        <v>3903.28</v>
      </c>
      <c r="J51" s="16"/>
      <c r="K51" s="26"/>
      <c r="L51" s="45"/>
      <c r="M51" s="45"/>
      <c r="N51" s="45"/>
      <c r="O51" s="45">
        <f t="shared" si="4"/>
        <v>3903.28</v>
      </c>
      <c r="P51" s="27">
        <v>303.27999999999997</v>
      </c>
      <c r="Q51" s="45"/>
      <c r="R51" s="45"/>
      <c r="S51" s="45"/>
      <c r="T51" s="26">
        <f t="shared" si="3"/>
        <v>3600</v>
      </c>
    </row>
    <row r="52" spans="2:20" ht="15.75">
      <c r="B52" s="25">
        <v>18</v>
      </c>
      <c r="C52" s="1" t="s">
        <v>250</v>
      </c>
      <c r="D52" s="2" t="s">
        <v>252</v>
      </c>
      <c r="E52" s="2" t="s">
        <v>173</v>
      </c>
      <c r="F52" s="41" t="s">
        <v>174</v>
      </c>
      <c r="G52" s="3"/>
      <c r="H52" s="48" t="s">
        <v>27</v>
      </c>
      <c r="I52" s="43">
        <v>3903.28</v>
      </c>
      <c r="J52" s="16"/>
      <c r="K52" s="26"/>
      <c r="L52" s="45"/>
      <c r="M52" s="45"/>
      <c r="N52" s="45"/>
      <c r="O52" s="45">
        <f t="shared" si="4"/>
        <v>3903.28</v>
      </c>
      <c r="P52" s="27">
        <v>303.27999999999997</v>
      </c>
      <c r="Q52" s="45"/>
      <c r="R52" s="45"/>
      <c r="S52" s="45"/>
      <c r="T52" s="26">
        <f t="shared" si="3"/>
        <v>3600</v>
      </c>
    </row>
    <row r="53" spans="2:20" ht="15.75">
      <c r="B53" s="25">
        <v>19</v>
      </c>
      <c r="C53" s="1" t="s">
        <v>251</v>
      </c>
      <c r="D53" s="2" t="s">
        <v>254</v>
      </c>
      <c r="E53" s="2" t="s">
        <v>173</v>
      </c>
      <c r="F53" s="41" t="s">
        <v>174</v>
      </c>
      <c r="G53" s="3"/>
      <c r="H53" s="48" t="s">
        <v>27</v>
      </c>
      <c r="I53" s="43">
        <v>4357.84</v>
      </c>
      <c r="J53" s="16"/>
      <c r="K53" s="26"/>
      <c r="L53" s="45"/>
      <c r="M53" s="45"/>
      <c r="N53" s="45"/>
      <c r="O53" s="45">
        <f t="shared" si="4"/>
        <v>4357.84</v>
      </c>
      <c r="P53" s="27">
        <v>357.84</v>
      </c>
      <c r="Q53" s="45"/>
      <c r="R53" s="45"/>
      <c r="S53" s="45"/>
      <c r="T53" s="26">
        <f>+O53-P53-Q53-R53-S53</f>
        <v>4000</v>
      </c>
    </row>
    <row r="54" spans="2:20" ht="15.75">
      <c r="B54" s="25">
        <v>20</v>
      </c>
      <c r="C54" s="1" t="s">
        <v>256</v>
      </c>
      <c r="D54" s="2" t="s">
        <v>252</v>
      </c>
      <c r="E54" s="2" t="s">
        <v>173</v>
      </c>
      <c r="F54" s="41" t="s">
        <v>174</v>
      </c>
      <c r="G54" s="3"/>
      <c r="H54" s="48" t="s">
        <v>27</v>
      </c>
      <c r="I54" s="43">
        <v>3903.28</v>
      </c>
      <c r="J54" s="16"/>
      <c r="K54" s="26"/>
      <c r="L54" s="45"/>
      <c r="M54" s="45"/>
      <c r="N54" s="45"/>
      <c r="O54" s="45">
        <f t="shared" si="4"/>
        <v>3903.28</v>
      </c>
      <c r="P54" s="27">
        <v>303.27999999999997</v>
      </c>
      <c r="Q54" s="45"/>
      <c r="R54" s="45"/>
      <c r="S54" s="45"/>
      <c r="T54" s="26">
        <f t="shared" si="3"/>
        <v>3600</v>
      </c>
    </row>
    <row r="55" spans="2:20" ht="15.75">
      <c r="B55" s="25">
        <v>21</v>
      </c>
      <c r="C55" s="19" t="s">
        <v>257</v>
      </c>
      <c r="D55" s="2" t="s">
        <v>252</v>
      </c>
      <c r="E55" s="2" t="s">
        <v>173</v>
      </c>
      <c r="F55" s="41" t="s">
        <v>174</v>
      </c>
      <c r="G55" s="3"/>
      <c r="H55" s="48" t="s">
        <v>27</v>
      </c>
      <c r="I55" s="43">
        <v>3382.86</v>
      </c>
      <c r="J55" s="16"/>
      <c r="K55" s="26"/>
      <c r="L55" s="45"/>
      <c r="M55" s="45"/>
      <c r="N55" s="45"/>
      <c r="O55" s="45">
        <f t="shared" si="4"/>
        <v>3382.86</v>
      </c>
      <c r="P55" s="27">
        <v>121.61</v>
      </c>
      <c r="Q55" s="45"/>
      <c r="R55" s="45"/>
      <c r="S55" s="45"/>
      <c r="T55" s="26">
        <f t="shared" si="3"/>
        <v>3261.25</v>
      </c>
    </row>
    <row r="56" spans="2:20" ht="15.75">
      <c r="B56" s="25">
        <v>22</v>
      </c>
      <c r="C56" s="1" t="s">
        <v>260</v>
      </c>
      <c r="D56" s="2" t="s">
        <v>254</v>
      </c>
      <c r="E56" s="2" t="s">
        <v>173</v>
      </c>
      <c r="F56" s="41" t="s">
        <v>174</v>
      </c>
      <c r="G56" s="3"/>
      <c r="H56" s="48" t="s">
        <v>27</v>
      </c>
      <c r="I56" s="43">
        <v>4357.84</v>
      </c>
      <c r="J56" s="16"/>
      <c r="K56" s="26"/>
      <c r="L56" s="45"/>
      <c r="M56" s="45"/>
      <c r="N56" s="45"/>
      <c r="O56" s="45">
        <f t="shared" si="4"/>
        <v>4357.84</v>
      </c>
      <c r="P56" s="27">
        <v>357.84</v>
      </c>
      <c r="Q56" s="45"/>
      <c r="R56" s="45"/>
      <c r="S56" s="45"/>
      <c r="T56" s="26">
        <f t="shared" si="3"/>
        <v>4000</v>
      </c>
    </row>
    <row r="57" spans="2:20" ht="15.75">
      <c r="B57" s="25">
        <v>23</v>
      </c>
      <c r="C57" s="1" t="s">
        <v>261</v>
      </c>
      <c r="D57" s="2" t="s">
        <v>252</v>
      </c>
      <c r="E57" s="2" t="s">
        <v>173</v>
      </c>
      <c r="F57" s="41" t="s">
        <v>174</v>
      </c>
      <c r="G57" s="3"/>
      <c r="H57" s="48" t="s">
        <v>27</v>
      </c>
      <c r="I57" s="43">
        <v>3903.28</v>
      </c>
      <c r="J57" s="16"/>
      <c r="K57" s="26"/>
      <c r="L57" s="45"/>
      <c r="M57" s="45"/>
      <c r="N57" s="45"/>
      <c r="O57" s="45">
        <f t="shared" si="4"/>
        <v>3903.28</v>
      </c>
      <c r="P57" s="27">
        <v>303.27999999999997</v>
      </c>
      <c r="Q57" s="45"/>
      <c r="R57" s="45"/>
      <c r="S57" s="45"/>
      <c r="T57" s="26">
        <f t="shared" si="3"/>
        <v>3600</v>
      </c>
    </row>
    <row r="58" spans="2:20" ht="15.75">
      <c r="B58" s="25">
        <v>24</v>
      </c>
      <c r="C58" s="1" t="s">
        <v>262</v>
      </c>
      <c r="D58" s="2" t="s">
        <v>252</v>
      </c>
      <c r="E58" s="2" t="s">
        <v>173</v>
      </c>
      <c r="F58" s="41" t="s">
        <v>174</v>
      </c>
      <c r="G58" s="3"/>
      <c r="H58" s="48" t="s">
        <v>27</v>
      </c>
      <c r="I58" s="43">
        <v>3903.28</v>
      </c>
      <c r="J58" s="16"/>
      <c r="K58" s="26"/>
      <c r="L58" s="45"/>
      <c r="M58" s="45"/>
      <c r="N58" s="45"/>
      <c r="O58" s="45">
        <f t="shared" si="4"/>
        <v>3903.28</v>
      </c>
      <c r="P58" s="27">
        <v>303.27999999999997</v>
      </c>
      <c r="Q58" s="45"/>
      <c r="R58" s="45"/>
      <c r="S58" s="45"/>
      <c r="T58" s="26">
        <f t="shared" si="3"/>
        <v>3600</v>
      </c>
    </row>
    <row r="59" spans="2:20" ht="15.75">
      <c r="B59" s="25">
        <v>25</v>
      </c>
      <c r="C59" s="1" t="s">
        <v>271</v>
      </c>
      <c r="D59" s="2" t="s">
        <v>252</v>
      </c>
      <c r="E59" s="2" t="s">
        <v>173</v>
      </c>
      <c r="F59" s="41" t="s">
        <v>174</v>
      </c>
      <c r="G59" s="3"/>
      <c r="H59" s="48" t="s">
        <v>27</v>
      </c>
      <c r="I59" s="43">
        <v>3903.28</v>
      </c>
      <c r="J59" s="16"/>
      <c r="K59" s="26"/>
      <c r="L59" s="45"/>
      <c r="M59" s="45"/>
      <c r="N59" s="45"/>
      <c r="O59" s="45">
        <f t="shared" si="4"/>
        <v>3903.28</v>
      </c>
      <c r="P59" s="27">
        <v>303.27999999999997</v>
      </c>
      <c r="Q59" s="45"/>
      <c r="R59" s="45"/>
      <c r="S59" s="45"/>
      <c r="T59" s="26">
        <f t="shared" si="3"/>
        <v>3600</v>
      </c>
    </row>
    <row r="60" spans="2:20" ht="15.75">
      <c r="B60" s="25">
        <v>26</v>
      </c>
      <c r="C60" s="1" t="s">
        <v>272</v>
      </c>
      <c r="D60" s="2" t="s">
        <v>252</v>
      </c>
      <c r="E60" s="2" t="s">
        <v>173</v>
      </c>
      <c r="F60" s="41" t="s">
        <v>174</v>
      </c>
      <c r="G60" s="3"/>
      <c r="H60" s="48" t="s">
        <v>27</v>
      </c>
      <c r="I60" s="43">
        <v>3903.28</v>
      </c>
      <c r="J60" s="16"/>
      <c r="K60" s="26"/>
      <c r="L60" s="45"/>
      <c r="M60" s="45"/>
      <c r="N60" s="45"/>
      <c r="O60" s="45">
        <f t="shared" si="4"/>
        <v>3903.28</v>
      </c>
      <c r="P60" s="27">
        <v>303.27999999999997</v>
      </c>
      <c r="Q60" s="45"/>
      <c r="R60" s="45"/>
      <c r="S60" s="45"/>
      <c r="T60" s="26">
        <f t="shared" si="3"/>
        <v>3600</v>
      </c>
    </row>
    <row r="61" spans="2:20" ht="15.75">
      <c r="B61" s="25">
        <v>27</v>
      </c>
      <c r="C61" s="1" t="s">
        <v>277</v>
      </c>
      <c r="D61" s="2" t="s">
        <v>252</v>
      </c>
      <c r="E61" s="2" t="s">
        <v>173</v>
      </c>
      <c r="F61" s="41" t="s">
        <v>174</v>
      </c>
      <c r="G61" s="3"/>
      <c r="H61" s="48" t="s">
        <v>27</v>
      </c>
      <c r="I61" s="43">
        <v>3382.86</v>
      </c>
      <c r="J61" s="16"/>
      <c r="K61" s="26"/>
      <c r="L61" s="45"/>
      <c r="M61" s="45"/>
      <c r="N61" s="45"/>
      <c r="O61" s="45">
        <f t="shared" si="4"/>
        <v>3382.86</v>
      </c>
      <c r="P61" s="27">
        <v>121.61</v>
      </c>
      <c r="Q61" s="45"/>
      <c r="R61" s="45"/>
      <c r="S61" s="45"/>
      <c r="T61" s="26">
        <f t="shared" si="3"/>
        <v>3261.25</v>
      </c>
    </row>
    <row r="62" spans="2:20" ht="15.75">
      <c r="B62" s="25">
        <v>28</v>
      </c>
      <c r="C62" s="1" t="s">
        <v>280</v>
      </c>
      <c r="D62" s="2" t="s">
        <v>252</v>
      </c>
      <c r="E62" s="2" t="s">
        <v>173</v>
      </c>
      <c r="F62" s="41" t="s">
        <v>174</v>
      </c>
      <c r="G62" s="3"/>
      <c r="H62" s="48" t="s">
        <v>27</v>
      </c>
      <c r="I62" s="43">
        <v>3903.28</v>
      </c>
      <c r="J62" s="16"/>
      <c r="K62" s="26"/>
      <c r="L62" s="45"/>
      <c r="M62" s="45"/>
      <c r="N62" s="45"/>
      <c r="O62" s="45">
        <f t="shared" si="4"/>
        <v>3903.28</v>
      </c>
      <c r="P62" s="27">
        <v>303.27999999999997</v>
      </c>
      <c r="Q62" s="45"/>
      <c r="R62" s="45"/>
      <c r="S62" s="45"/>
      <c r="T62" s="26">
        <f t="shared" si="3"/>
        <v>3600</v>
      </c>
    </row>
    <row r="63" spans="2:20" ht="15.75">
      <c r="B63" s="25">
        <v>29</v>
      </c>
      <c r="C63" s="1" t="s">
        <v>281</v>
      </c>
      <c r="D63" s="2" t="s">
        <v>252</v>
      </c>
      <c r="E63" s="2" t="s">
        <v>173</v>
      </c>
      <c r="F63" s="41" t="s">
        <v>174</v>
      </c>
      <c r="G63" s="3"/>
      <c r="H63" s="48" t="s">
        <v>27</v>
      </c>
      <c r="I63" s="43">
        <v>3903.28</v>
      </c>
      <c r="J63" s="16"/>
      <c r="K63" s="26"/>
      <c r="L63" s="45"/>
      <c r="M63" s="45"/>
      <c r="N63" s="45"/>
      <c r="O63" s="45">
        <f t="shared" si="4"/>
        <v>3903.28</v>
      </c>
      <c r="P63" s="27">
        <v>303.27999999999997</v>
      </c>
      <c r="Q63" s="45"/>
      <c r="R63" s="45"/>
      <c r="S63" s="45"/>
      <c r="T63" s="26">
        <f t="shared" si="3"/>
        <v>3600</v>
      </c>
    </row>
    <row r="64" spans="2:20" ht="15.75">
      <c r="B64" s="25">
        <v>30</v>
      </c>
      <c r="C64" s="1" t="s">
        <v>285</v>
      </c>
      <c r="D64" s="2" t="s">
        <v>252</v>
      </c>
      <c r="E64" s="2" t="s">
        <v>173</v>
      </c>
      <c r="F64" s="41" t="s">
        <v>174</v>
      </c>
      <c r="G64" s="3"/>
      <c r="H64" s="48" t="s">
        <v>27</v>
      </c>
      <c r="I64" s="43">
        <v>3903.28</v>
      </c>
      <c r="J64" s="16"/>
      <c r="K64" s="26"/>
      <c r="L64" s="45"/>
      <c r="M64" s="45"/>
      <c r="N64" s="45"/>
      <c r="O64" s="45">
        <f t="shared" si="4"/>
        <v>3903.28</v>
      </c>
      <c r="P64" s="27">
        <v>303.27999999999997</v>
      </c>
      <c r="Q64" s="45"/>
      <c r="R64" s="45"/>
      <c r="S64" s="45"/>
      <c r="T64" s="26">
        <f t="shared" si="3"/>
        <v>3600</v>
      </c>
    </row>
    <row r="65" spans="2:20" ht="15.75">
      <c r="B65" s="25">
        <v>31</v>
      </c>
      <c r="C65" s="1" t="s">
        <v>284</v>
      </c>
      <c r="D65" s="2" t="s">
        <v>252</v>
      </c>
      <c r="E65" s="2" t="s">
        <v>173</v>
      </c>
      <c r="F65" s="41" t="s">
        <v>174</v>
      </c>
      <c r="G65" s="3"/>
      <c r="H65" s="48" t="s">
        <v>27</v>
      </c>
      <c r="I65" s="43">
        <v>3903.28</v>
      </c>
      <c r="J65" s="16"/>
      <c r="K65" s="26"/>
      <c r="L65" s="45"/>
      <c r="M65" s="45"/>
      <c r="N65" s="45"/>
      <c r="O65" s="45">
        <f t="shared" si="4"/>
        <v>3903.28</v>
      </c>
      <c r="P65" s="27">
        <v>303.27999999999997</v>
      </c>
      <c r="Q65" s="45"/>
      <c r="R65" s="45"/>
      <c r="S65" s="45"/>
      <c r="T65" s="26">
        <f t="shared" si="3"/>
        <v>3600</v>
      </c>
    </row>
    <row r="66" spans="2:20" ht="15.75">
      <c r="B66" s="25">
        <v>32</v>
      </c>
      <c r="C66" s="1" t="s">
        <v>283</v>
      </c>
      <c r="D66" s="2" t="s">
        <v>252</v>
      </c>
      <c r="E66" s="2" t="s">
        <v>173</v>
      </c>
      <c r="F66" s="41" t="s">
        <v>174</v>
      </c>
      <c r="G66" s="3"/>
      <c r="H66" s="48" t="s">
        <v>27</v>
      </c>
      <c r="I66" s="43">
        <v>3903.28</v>
      </c>
      <c r="J66" s="16"/>
      <c r="K66" s="26"/>
      <c r="L66" s="45"/>
      <c r="M66" s="45"/>
      <c r="N66" s="45"/>
      <c r="O66" s="45">
        <f t="shared" si="4"/>
        <v>3903.28</v>
      </c>
      <c r="P66" s="27">
        <v>303.27999999999997</v>
      </c>
      <c r="Q66" s="45"/>
      <c r="R66" s="45"/>
      <c r="S66" s="45"/>
      <c r="T66" s="26">
        <f t="shared" si="3"/>
        <v>3600</v>
      </c>
    </row>
    <row r="67" spans="2:20" ht="15.75">
      <c r="B67" s="25">
        <v>33</v>
      </c>
      <c r="C67" s="1" t="s">
        <v>428</v>
      </c>
      <c r="D67" s="2" t="s">
        <v>252</v>
      </c>
      <c r="E67" s="2" t="s">
        <v>173</v>
      </c>
      <c r="F67" s="41" t="s">
        <v>174</v>
      </c>
      <c r="G67" s="3"/>
      <c r="H67" s="48" t="s">
        <v>27</v>
      </c>
      <c r="I67" s="43">
        <v>3903.28</v>
      </c>
      <c r="J67" s="16"/>
      <c r="K67" s="26"/>
      <c r="L67" s="45"/>
      <c r="M67" s="45"/>
      <c r="N67" s="45"/>
      <c r="O67" s="45">
        <f t="shared" si="4"/>
        <v>3903.28</v>
      </c>
      <c r="P67" s="27">
        <v>303.27999999999997</v>
      </c>
      <c r="Q67" s="45"/>
      <c r="R67" s="45"/>
      <c r="S67" s="45"/>
      <c r="T67" s="26">
        <f t="shared" si="3"/>
        <v>3600</v>
      </c>
    </row>
    <row r="68" spans="2:20" ht="15.75">
      <c r="B68" s="25">
        <v>34</v>
      </c>
      <c r="C68" s="1" t="s">
        <v>429</v>
      </c>
      <c r="D68" s="2" t="s">
        <v>254</v>
      </c>
      <c r="E68" s="2" t="s">
        <v>173</v>
      </c>
      <c r="F68" s="41" t="s">
        <v>174</v>
      </c>
      <c r="G68" s="3"/>
      <c r="H68" s="48" t="s">
        <v>27</v>
      </c>
      <c r="I68" s="43">
        <v>2614.6799999999998</v>
      </c>
      <c r="J68" s="16"/>
      <c r="K68" s="26"/>
      <c r="L68" s="45"/>
      <c r="M68" s="45"/>
      <c r="N68" s="45"/>
      <c r="O68" s="45">
        <f t="shared" si="4"/>
        <v>2614.6799999999998</v>
      </c>
      <c r="P68" s="27">
        <v>2.85</v>
      </c>
      <c r="Q68" s="45"/>
      <c r="R68" s="45"/>
      <c r="S68" s="45"/>
      <c r="T68" s="26">
        <f t="shared" si="3"/>
        <v>2611.83</v>
      </c>
    </row>
    <row r="69" spans="2:20" ht="15.75">
      <c r="B69" s="25">
        <v>35</v>
      </c>
      <c r="C69" s="1" t="s">
        <v>430</v>
      </c>
      <c r="D69" s="2" t="s">
        <v>26</v>
      </c>
      <c r="E69" s="2" t="s">
        <v>173</v>
      </c>
      <c r="F69" s="41" t="s">
        <v>174</v>
      </c>
      <c r="G69" s="3"/>
      <c r="H69" s="48" t="s">
        <v>27</v>
      </c>
      <c r="I69" s="43">
        <v>2866.5</v>
      </c>
      <c r="J69" s="16"/>
      <c r="K69" s="26"/>
      <c r="L69" s="45"/>
      <c r="M69" s="45"/>
      <c r="N69" s="45"/>
      <c r="O69" s="45">
        <f t="shared" si="4"/>
        <v>2866.5</v>
      </c>
      <c r="P69" s="27">
        <v>45.12</v>
      </c>
      <c r="Q69" s="45"/>
      <c r="R69" s="45"/>
      <c r="S69" s="45"/>
      <c r="T69" s="26">
        <f t="shared" si="3"/>
        <v>2821.38</v>
      </c>
    </row>
    <row r="70" spans="2:20" ht="15.75">
      <c r="B70" s="25">
        <v>36</v>
      </c>
      <c r="C70" s="1" t="s">
        <v>427</v>
      </c>
      <c r="D70" s="2" t="s">
        <v>426</v>
      </c>
      <c r="E70" s="2" t="s">
        <v>173</v>
      </c>
      <c r="F70" s="41" t="s">
        <v>174</v>
      </c>
      <c r="G70" s="3"/>
      <c r="H70" s="48" t="s">
        <v>27</v>
      </c>
      <c r="I70" s="43">
        <v>3110</v>
      </c>
      <c r="J70" s="16"/>
      <c r="K70" s="26"/>
      <c r="L70" s="45"/>
      <c r="M70" s="45"/>
      <c r="N70" s="45"/>
      <c r="O70" s="45">
        <f t="shared" si="4"/>
        <v>3110</v>
      </c>
      <c r="P70" s="27">
        <v>91.87</v>
      </c>
      <c r="Q70" s="45"/>
      <c r="R70" s="45"/>
      <c r="S70" s="45"/>
      <c r="T70" s="26">
        <f t="shared" si="3"/>
        <v>3018.13</v>
      </c>
    </row>
    <row r="71" spans="2:20" ht="15.75">
      <c r="B71" s="25">
        <v>37</v>
      </c>
      <c r="C71" s="1" t="s">
        <v>446</v>
      </c>
      <c r="D71" s="2" t="s">
        <v>252</v>
      </c>
      <c r="E71" s="2" t="s">
        <v>173</v>
      </c>
      <c r="F71" s="41" t="s">
        <v>174</v>
      </c>
      <c r="G71" s="3"/>
      <c r="H71" s="48" t="s">
        <v>27</v>
      </c>
      <c r="I71" s="43">
        <v>3903.28</v>
      </c>
      <c r="J71" s="16"/>
      <c r="K71" s="26"/>
      <c r="L71" s="45"/>
      <c r="M71" s="45"/>
      <c r="N71" s="45"/>
      <c r="O71" s="45">
        <f>SUM(I71:N71)</f>
        <v>3903.28</v>
      </c>
      <c r="P71" s="27">
        <v>303.27999999999997</v>
      </c>
      <c r="Q71" s="45"/>
      <c r="R71" s="45"/>
      <c r="S71" s="45"/>
      <c r="T71" s="26">
        <f t="shared" ref="T71" si="5">+O71-P71-Q71-R71-S71</f>
        <v>3600</v>
      </c>
    </row>
    <row r="72" spans="2:20" ht="15.75">
      <c r="B72" s="25">
        <v>38</v>
      </c>
      <c r="C72" s="1" t="s">
        <v>447</v>
      </c>
      <c r="D72" s="2" t="s">
        <v>252</v>
      </c>
      <c r="E72" s="2" t="s">
        <v>173</v>
      </c>
      <c r="F72" s="41" t="s">
        <v>174</v>
      </c>
      <c r="G72" s="3"/>
      <c r="H72" s="48" t="s">
        <v>27</v>
      </c>
      <c r="I72" s="43">
        <v>3903.28</v>
      </c>
      <c r="J72" s="16"/>
      <c r="K72" s="26"/>
      <c r="L72" s="45"/>
      <c r="M72" s="45"/>
      <c r="N72" s="45"/>
      <c r="O72" s="45">
        <f t="shared" si="4"/>
        <v>3903.28</v>
      </c>
      <c r="P72" s="27">
        <v>303.27999999999997</v>
      </c>
      <c r="Q72" s="45"/>
      <c r="R72" s="45"/>
      <c r="S72" s="45"/>
      <c r="T72" s="26">
        <f t="shared" si="3"/>
        <v>3600</v>
      </c>
    </row>
    <row r="73" spans="2:20" ht="15.75">
      <c r="B73" s="25">
        <v>39</v>
      </c>
      <c r="C73" s="1" t="s">
        <v>462</v>
      </c>
      <c r="D73" s="2" t="s">
        <v>252</v>
      </c>
      <c r="E73" s="2" t="s">
        <v>173</v>
      </c>
      <c r="F73" s="41" t="s">
        <v>174</v>
      </c>
      <c r="G73" s="3"/>
      <c r="H73" s="48" t="s">
        <v>27</v>
      </c>
      <c r="I73" s="43">
        <v>3122.52</v>
      </c>
      <c r="J73" s="16"/>
      <c r="K73" s="26"/>
      <c r="L73" s="45"/>
      <c r="M73" s="45"/>
      <c r="N73" s="45"/>
      <c r="O73" s="45">
        <f t="shared" si="4"/>
        <v>3122.52</v>
      </c>
      <c r="P73" s="27">
        <v>93.3</v>
      </c>
      <c r="Q73" s="45"/>
      <c r="R73" s="45"/>
      <c r="S73" s="45"/>
      <c r="T73" s="26">
        <f t="shared" si="3"/>
        <v>3029.22</v>
      </c>
    </row>
    <row r="74" spans="2:20" ht="15.75">
      <c r="B74" s="25">
        <v>40</v>
      </c>
      <c r="C74" s="1" t="s">
        <v>449</v>
      </c>
      <c r="D74" s="2" t="s">
        <v>426</v>
      </c>
      <c r="E74" s="2" t="s">
        <v>173</v>
      </c>
      <c r="F74" s="41" t="s">
        <v>174</v>
      </c>
      <c r="G74" s="3"/>
      <c r="H74" s="48" t="s">
        <v>27</v>
      </c>
      <c r="I74" s="43">
        <v>3110</v>
      </c>
      <c r="J74" s="16"/>
      <c r="K74" s="26"/>
      <c r="L74" s="45"/>
      <c r="M74" s="45"/>
      <c r="N74" s="45"/>
      <c r="O74" s="45">
        <f t="shared" si="4"/>
        <v>3110</v>
      </c>
      <c r="P74" s="27">
        <v>91.87</v>
      </c>
      <c r="Q74" s="45"/>
      <c r="R74" s="45"/>
      <c r="S74" s="45"/>
      <c r="T74" s="26">
        <f t="shared" si="3"/>
        <v>3018.13</v>
      </c>
    </row>
    <row r="75" spans="2:20" ht="15.75">
      <c r="B75" s="25">
        <v>41</v>
      </c>
      <c r="C75" s="1" t="s">
        <v>190</v>
      </c>
      <c r="D75" s="2" t="s">
        <v>189</v>
      </c>
      <c r="E75" s="2" t="s">
        <v>165</v>
      </c>
      <c r="F75" s="41" t="s">
        <v>174</v>
      </c>
      <c r="G75" s="3"/>
      <c r="H75" s="48" t="s">
        <v>27</v>
      </c>
      <c r="I75" s="43">
        <v>2509</v>
      </c>
      <c r="J75" s="16">
        <v>8.77</v>
      </c>
      <c r="K75" s="26"/>
      <c r="L75" s="45"/>
      <c r="M75" s="45"/>
      <c r="N75" s="45"/>
      <c r="O75" s="45">
        <f t="shared" ref="O75:O82" si="6">SUM(I75:N75)</f>
        <v>2517.77</v>
      </c>
      <c r="P75" s="16"/>
      <c r="Q75" s="45"/>
      <c r="R75" s="45"/>
      <c r="S75" s="45"/>
      <c r="T75" s="26">
        <f t="shared" si="3"/>
        <v>2517.77</v>
      </c>
    </row>
    <row r="76" spans="2:20" ht="15.75">
      <c r="B76" s="25">
        <v>42</v>
      </c>
      <c r="C76" s="1" t="s">
        <v>220</v>
      </c>
      <c r="D76" s="2" t="s">
        <v>189</v>
      </c>
      <c r="E76" s="2" t="s">
        <v>165</v>
      </c>
      <c r="F76" s="41" t="s">
        <v>174</v>
      </c>
      <c r="G76" s="3"/>
      <c r="H76" s="48" t="s">
        <v>27</v>
      </c>
      <c r="I76" s="43">
        <v>2509</v>
      </c>
      <c r="J76" s="16">
        <v>8.77</v>
      </c>
      <c r="K76" s="26"/>
      <c r="L76" s="45"/>
      <c r="M76" s="45"/>
      <c r="N76" s="45"/>
      <c r="O76" s="45">
        <f t="shared" si="6"/>
        <v>2517.77</v>
      </c>
      <c r="P76" s="16"/>
      <c r="Q76" s="45"/>
      <c r="R76" s="45"/>
      <c r="S76" s="45"/>
      <c r="T76" s="26">
        <f t="shared" si="3"/>
        <v>2517.77</v>
      </c>
    </row>
    <row r="77" spans="2:20" ht="15.75">
      <c r="B77" s="25">
        <v>43</v>
      </c>
      <c r="C77" s="1" t="s">
        <v>263</v>
      </c>
      <c r="D77" s="2" t="s">
        <v>189</v>
      </c>
      <c r="E77" s="2" t="s">
        <v>165</v>
      </c>
      <c r="F77" s="41" t="s">
        <v>174</v>
      </c>
      <c r="G77" s="3"/>
      <c r="H77" s="48" t="s">
        <v>27</v>
      </c>
      <c r="I77" s="43">
        <v>2509</v>
      </c>
      <c r="J77" s="16">
        <v>8.77</v>
      </c>
      <c r="K77" s="26"/>
      <c r="L77" s="45"/>
      <c r="M77" s="45"/>
      <c r="N77" s="45"/>
      <c r="O77" s="45">
        <f t="shared" si="6"/>
        <v>2517.77</v>
      </c>
      <c r="P77" s="16"/>
      <c r="Q77" s="45"/>
      <c r="R77" s="45"/>
      <c r="S77" s="45"/>
      <c r="T77" s="26">
        <f t="shared" si="3"/>
        <v>2517.77</v>
      </c>
    </row>
    <row r="78" spans="2:20" ht="15.75">
      <c r="B78" s="25">
        <v>44</v>
      </c>
      <c r="C78" s="1" t="s">
        <v>196</v>
      </c>
      <c r="D78" s="2" t="s">
        <v>37</v>
      </c>
      <c r="E78" s="2" t="s">
        <v>197</v>
      </c>
      <c r="F78" s="41" t="s">
        <v>174</v>
      </c>
      <c r="G78" s="3"/>
      <c r="H78" s="48" t="s">
        <v>49</v>
      </c>
      <c r="I78" s="43">
        <v>3210.5</v>
      </c>
      <c r="J78" s="16"/>
      <c r="K78" s="26"/>
      <c r="L78" s="45"/>
      <c r="M78" s="45"/>
      <c r="N78" s="45"/>
      <c r="O78" s="45">
        <f t="shared" si="6"/>
        <v>3210.5</v>
      </c>
      <c r="P78" s="16">
        <v>102.8</v>
      </c>
      <c r="Q78" s="45"/>
      <c r="R78" s="45"/>
      <c r="S78" s="45"/>
      <c r="T78" s="26">
        <f t="shared" si="3"/>
        <v>3107.7</v>
      </c>
    </row>
    <row r="79" spans="2:20" ht="15.75">
      <c r="B79" s="25">
        <v>45</v>
      </c>
      <c r="C79" s="1" t="s">
        <v>198</v>
      </c>
      <c r="D79" s="2" t="s">
        <v>199</v>
      </c>
      <c r="E79" s="2" t="s">
        <v>197</v>
      </c>
      <c r="F79" s="41" t="s">
        <v>174</v>
      </c>
      <c r="G79" s="3"/>
      <c r="H79" s="48" t="s">
        <v>27</v>
      </c>
      <c r="I79" s="43">
        <v>2752</v>
      </c>
      <c r="J79" s="16"/>
      <c r="K79" s="26"/>
      <c r="L79" s="45"/>
      <c r="M79" s="45"/>
      <c r="N79" s="45"/>
      <c r="O79" s="45">
        <f t="shared" si="6"/>
        <v>2752</v>
      </c>
      <c r="P79" s="16">
        <v>32.67</v>
      </c>
      <c r="Q79" s="45"/>
      <c r="R79" s="45"/>
      <c r="S79" s="45"/>
      <c r="T79" s="26">
        <f t="shared" si="3"/>
        <v>2719.33</v>
      </c>
    </row>
    <row r="80" spans="2:20" ht="15.75">
      <c r="B80" s="25">
        <v>46</v>
      </c>
      <c r="C80" s="1" t="s">
        <v>200</v>
      </c>
      <c r="D80" s="2" t="s">
        <v>199</v>
      </c>
      <c r="E80" s="2" t="s">
        <v>197</v>
      </c>
      <c r="F80" s="41" t="s">
        <v>174</v>
      </c>
      <c r="G80" s="3"/>
      <c r="H80" s="48" t="s">
        <v>27</v>
      </c>
      <c r="I80" s="43">
        <v>2752</v>
      </c>
      <c r="J80" s="16"/>
      <c r="K80" s="26"/>
      <c r="L80" s="45"/>
      <c r="M80" s="45"/>
      <c r="N80" s="45"/>
      <c r="O80" s="45">
        <f t="shared" si="6"/>
        <v>2752</v>
      </c>
      <c r="P80" s="16">
        <v>32.67</v>
      </c>
      <c r="Q80" s="45"/>
      <c r="R80" s="45"/>
      <c r="S80" s="45"/>
      <c r="T80" s="26">
        <f t="shared" si="3"/>
        <v>2719.33</v>
      </c>
    </row>
    <row r="81" spans="1:20" ht="15.75">
      <c r="B81" s="25">
        <v>47</v>
      </c>
      <c r="C81" s="1" t="s">
        <v>219</v>
      </c>
      <c r="D81" s="2" t="s">
        <v>199</v>
      </c>
      <c r="E81" s="2" t="s">
        <v>197</v>
      </c>
      <c r="F81" s="41" t="s">
        <v>174</v>
      </c>
      <c r="G81" s="3"/>
      <c r="H81" s="48" t="s">
        <v>27</v>
      </c>
      <c r="I81" s="43">
        <v>2752</v>
      </c>
      <c r="J81" s="16"/>
      <c r="K81" s="26"/>
      <c r="L81" s="45"/>
      <c r="M81" s="45"/>
      <c r="N81" s="45"/>
      <c r="O81" s="45">
        <f t="shared" si="6"/>
        <v>2752</v>
      </c>
      <c r="P81" s="16">
        <v>32.67</v>
      </c>
      <c r="Q81" s="45"/>
      <c r="R81" s="45"/>
      <c r="S81" s="45"/>
      <c r="T81" s="26">
        <f t="shared" si="3"/>
        <v>2719.33</v>
      </c>
    </row>
    <row r="82" spans="1:20" ht="15.75">
      <c r="B82" s="25">
        <v>48</v>
      </c>
      <c r="C82" s="1" t="s">
        <v>232</v>
      </c>
      <c r="D82" s="2" t="s">
        <v>199</v>
      </c>
      <c r="E82" s="2" t="s">
        <v>197</v>
      </c>
      <c r="F82" s="41" t="s">
        <v>174</v>
      </c>
      <c r="G82" s="3"/>
      <c r="H82" s="48" t="s">
        <v>27</v>
      </c>
      <c r="I82" s="43">
        <v>2752</v>
      </c>
      <c r="J82" s="16"/>
      <c r="K82" s="26"/>
      <c r="L82" s="45"/>
      <c r="M82" s="45"/>
      <c r="N82" s="45"/>
      <c r="O82" s="45">
        <f t="shared" si="6"/>
        <v>2752</v>
      </c>
      <c r="P82" s="16">
        <v>32.67</v>
      </c>
      <c r="Q82" s="45"/>
      <c r="R82" s="45"/>
      <c r="S82" s="45"/>
      <c r="T82" s="26">
        <f t="shared" si="3"/>
        <v>2719.33</v>
      </c>
    </row>
    <row r="83" spans="1:20" ht="18">
      <c r="A83" s="25"/>
      <c r="B83" s="25"/>
      <c r="C83" s="38" t="s">
        <v>177</v>
      </c>
      <c r="D83" s="25"/>
      <c r="E83" s="25"/>
      <c r="F83" s="25"/>
      <c r="G83" s="57"/>
      <c r="H83" s="25"/>
      <c r="I83" s="37">
        <f>SUM(I35:I82)</f>
        <v>175895.47999999995</v>
      </c>
      <c r="J83" s="37">
        <f t="shared" ref="J83:S83" si="7">SUM(J35:J82)</f>
        <v>26.31</v>
      </c>
      <c r="K83" s="37">
        <f t="shared" si="7"/>
        <v>0</v>
      </c>
      <c r="L83" s="37">
        <f t="shared" si="7"/>
        <v>0</v>
      </c>
      <c r="M83" s="37">
        <f t="shared" si="7"/>
        <v>0</v>
      </c>
      <c r="N83" s="37">
        <f t="shared" si="7"/>
        <v>0</v>
      </c>
      <c r="O83" s="37">
        <f>SUM(O35:O82)</f>
        <v>175921.78999999992</v>
      </c>
      <c r="P83" s="37">
        <f>SUM(P35:P82)</f>
        <v>11144.140000000003</v>
      </c>
      <c r="Q83" s="37">
        <f t="shared" si="7"/>
        <v>0</v>
      </c>
      <c r="R83" s="37">
        <f t="shared" si="7"/>
        <v>0</v>
      </c>
      <c r="S83" s="37">
        <f t="shared" si="7"/>
        <v>0</v>
      </c>
      <c r="T83" s="37">
        <f>SUM(T35:T82)</f>
        <v>164777.64999999997</v>
      </c>
    </row>
    <row r="84" spans="1:20" ht="15.75">
      <c r="A84" s="25"/>
      <c r="B84" s="25"/>
      <c r="C84" s="25"/>
      <c r="D84" s="25"/>
      <c r="E84" s="25"/>
      <c r="F84" s="25"/>
      <c r="G84" s="25"/>
      <c r="H84" s="25"/>
      <c r="I84" s="26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6"/>
    </row>
    <row r="85" spans="1:20" ht="15.75">
      <c r="A85" s="25"/>
      <c r="B85" s="25"/>
      <c r="C85" s="25"/>
      <c r="D85" s="25"/>
      <c r="E85" s="25"/>
      <c r="F85" s="25"/>
      <c r="G85" s="25"/>
      <c r="H85" s="25"/>
      <c r="I85" s="26"/>
      <c r="J85" s="25"/>
      <c r="K85" s="25"/>
      <c r="L85" s="25"/>
      <c r="M85" s="25"/>
      <c r="N85" s="25"/>
      <c r="O85" s="26"/>
      <c r="P85" s="25"/>
      <c r="Q85" s="25"/>
      <c r="R85" s="25"/>
      <c r="S85" s="25"/>
      <c r="T85" s="25"/>
    </row>
    <row r="86" spans="1:20" ht="15.7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1:20" ht="15.7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spans="1:20" ht="15.75">
      <c r="A88" s="25"/>
      <c r="B88" s="25"/>
      <c r="C88" s="25"/>
      <c r="D88" s="52" t="s">
        <v>410</v>
      </c>
      <c r="E88" s="52"/>
      <c r="F88" s="25"/>
      <c r="G88" s="25"/>
      <c r="H88" s="52" t="s">
        <v>128</v>
      </c>
      <c r="I88" s="52"/>
      <c r="J88" s="52"/>
      <c r="K88" s="52"/>
      <c r="L88" s="25"/>
      <c r="M88" s="25"/>
      <c r="N88" s="25"/>
      <c r="O88" s="52" t="s">
        <v>411</v>
      </c>
      <c r="P88" s="52"/>
      <c r="Q88" s="52"/>
      <c r="R88" s="52"/>
      <c r="S88" s="25"/>
      <c r="T88" s="25"/>
    </row>
    <row r="89" spans="1:20" ht="15.75">
      <c r="D89" s="52" t="s">
        <v>21</v>
      </c>
      <c r="E89" s="52"/>
      <c r="F89" s="25"/>
      <c r="G89" s="25"/>
      <c r="H89" s="52" t="s">
        <v>56</v>
      </c>
      <c r="I89" s="52"/>
      <c r="J89" s="52"/>
      <c r="K89" s="52"/>
      <c r="L89" s="25"/>
      <c r="M89" s="25"/>
      <c r="N89" s="25"/>
      <c r="O89" s="52" t="s">
        <v>31</v>
      </c>
      <c r="P89" s="52"/>
      <c r="Q89" s="52"/>
      <c r="R89" s="52"/>
      <c r="S89" s="25"/>
    </row>
    <row r="96" spans="1:20" ht="15.75">
      <c r="T96" s="38"/>
    </row>
  </sheetData>
  <mergeCells count="17">
    <mergeCell ref="B30:T30"/>
    <mergeCell ref="B31:T31"/>
    <mergeCell ref="B32:T32"/>
    <mergeCell ref="B1:T1"/>
    <mergeCell ref="B2:T2"/>
    <mergeCell ref="D25:E25"/>
    <mergeCell ref="H25:K25"/>
    <mergeCell ref="O25:R25"/>
    <mergeCell ref="D26:E26"/>
    <mergeCell ref="H26:K26"/>
    <mergeCell ref="O26:R26"/>
    <mergeCell ref="D88:E88"/>
    <mergeCell ref="H88:K88"/>
    <mergeCell ref="O88:R88"/>
    <mergeCell ref="D89:E89"/>
    <mergeCell ref="H89:K89"/>
    <mergeCell ref="O89:R89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2018-12-14T20:31:23Z</cp:lastPrinted>
  <dcterms:created xsi:type="dcterms:W3CDTF">2015-12-18T16:14:16Z</dcterms:created>
  <dcterms:modified xsi:type="dcterms:W3CDTF">2018-12-18T17:18:45Z</dcterms:modified>
</cp:coreProperties>
</file>